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5" yWindow="75" windowWidth="10935" windowHeight="11565" activeTab="0"/>
  </bookViews>
  <sheets>
    <sheet name="Calcolo art. 42 cpv. 3 OPT" sheetId="1" r:id="rId1"/>
  </sheets>
  <definedNames>
    <definedName name="Spaltenbezeichnungen">'Calcolo art. 42 cpv. 3 OPT'!$O:$O</definedName>
    <definedName name="TotalSpalte">'Calcolo art. 42 cpv. 3 OPT'!$N:$N</definedName>
  </definedNames>
  <calcPr fullCalcOnLoad="1"/>
  <oleSize ref="A1"/>
</workbook>
</file>

<file path=xl/comments1.xml><?xml version="1.0" encoding="utf-8"?>
<comments xmlns="http://schemas.openxmlformats.org/spreadsheetml/2006/main">
  <authors>
    <author>Christoph de Quervain</author>
  </authors>
  <commentList>
    <comment ref="B12" authorId="0">
      <text>
        <r>
          <rPr>
            <b/>
            <sz val="8"/>
            <rFont val="Tahoma"/>
            <family val="0"/>
          </rPr>
          <t>Se una parte di un edificio viene spostata per motivi di pubblico interesse (ad esempio spostamento di un locale annesso su un lato meno esposto della casa), le superfici possono eccezionalmente venir computate come interne al volume esistente dell'edificio e cioé come se l'annesso non fosse stato spostato.</t>
        </r>
      </text>
    </comment>
    <comment ref="B14" authorId="0">
      <text>
        <r>
          <rPr>
            <b/>
            <sz val="8"/>
            <rFont val="Tahoma"/>
            <family val="0"/>
          </rPr>
          <t>Se una parte di un edificio viene spostata per motivi di pubblico interesse (ad esempio spostamento di un locale annesso su un lato meno esposto della casa), le superfici possono eccezionalmente venir computate come interne al volume esistente dell'edificio e cioé come se l'annesso non fosse stato spostato.</t>
        </r>
      </text>
    </comment>
    <comment ref="C26" authorId="0">
      <text>
        <r>
          <rPr>
            <b/>
            <sz val="8"/>
            <rFont val="Tahoma"/>
            <family val="0"/>
          </rPr>
          <t xml:space="preserve"> I valori negativi vengono considerati nella misura in cui sono state effettivamente eliminate superfici di tale entità. Poiché esse sono computate anche in negativo solo al 50 %, in caso di spostamento di parti  dell'edificio, il 50% di superficie viene calcolata a saldo come nuova; la qual cosa corrisponde ad un risultato confacente. Va fatta un'eccezione se lo spostamento avviene nell'interesse pubblico (cfr. [1]).</t>
        </r>
      </text>
    </comment>
    <comment ref="C30" authorId="0">
      <text>
        <r>
          <rPr>
            <b/>
            <sz val="8"/>
            <rFont val="Tahoma"/>
            <family val="0"/>
          </rPr>
          <t xml:space="preserve"> I valori negativi vengono considerati nella misura in cui sono state effettivamente eliminate superfici di tale entità. Poiché esse sono computate anche in negativo solo al 50 %, in caso di spostamento di parti  dell'edificio, il 50% di superficie viene calcolata a saldo come nuova; la qual cosa corrisponde ad un risultato confacente. Va fatta un'eccezione se lo spostamento avviene nell'interesse pubblico (cfr. [1]).</t>
        </r>
      </text>
    </comment>
  </commentList>
</comments>
</file>

<file path=xl/sharedStrings.xml><?xml version="1.0" encoding="utf-8"?>
<sst xmlns="http://schemas.openxmlformats.org/spreadsheetml/2006/main" count="46" uniqueCount="38">
  <si>
    <t>T1</t>
  </si>
  <si>
    <t>T2</t>
  </si>
  <si>
    <t>T3</t>
  </si>
  <si>
    <t>T4</t>
  </si>
  <si>
    <t>T5</t>
  </si>
  <si>
    <t>T6</t>
  </si>
  <si>
    <t>T7</t>
  </si>
  <si>
    <t>T8</t>
  </si>
  <si>
    <t>%</t>
  </si>
  <si>
    <t>SAL</t>
  </si>
  <si>
    <t>SAL eliminata mediante demolizione</t>
  </si>
  <si>
    <t>Confronto superfici</t>
  </si>
  <si>
    <t>Calcolo</t>
  </si>
  <si>
    <t>Mass. 30 %</t>
  </si>
  <si>
    <t>computabile</t>
  </si>
  <si>
    <t>aumento</t>
  </si>
  <si>
    <t>SAL all'interno volume edificio [1]</t>
  </si>
  <si>
    <t>SUL</t>
  </si>
  <si>
    <t>SUL + SAL</t>
  </si>
  <si>
    <t>SUL all'interno volume edificio [1]</t>
  </si>
  <si>
    <t>SUL eliminata mediante demolizione</t>
  </si>
  <si>
    <t>Totale ampliamento SUL</t>
  </si>
  <si>
    <t>Totale ampliamento SUL + SAL</t>
  </si>
  <si>
    <t>Momento della modifica legislativa determinante:</t>
  </si>
  <si>
    <t>SUL supplementari nel volume dell'edificio esistente [2]</t>
  </si>
  <si>
    <t>Superfici suppl. (SUL+SAL) nel volume dell'edificio esistente [2]</t>
  </si>
  <si>
    <t>Nuove sup. (SUL + SAL) all'esterno del volume dell'edificio esistente</t>
  </si>
  <si>
    <t>b</t>
  </si>
  <si>
    <t>Opera:</t>
  </si>
  <si>
    <t>[1]  Se una parte di un edificio viene spostata per motivi di pubblico interesse (ad esempio spostamento di un locale annesso su un lato meno esposto della casa), le superfici possono essere eccezionalmente computate come interne al volume esistente dell'edificio e cioé come se l'annesso non fosse stato spostato.</t>
  </si>
  <si>
    <t>[2]  I valori negativi vengono considerati nella misura in cui sono state effettivamente eliminate superfici di tale entità. Poiché esse sono computate in negativo anche solo al 50%, in caso di spostamento di parti  dell'edificio, il 50% di superficie viene calcolata a saldo come nuova, il che corrisponde ad un risultato confacente. Va fatta un'eccezione se lo spostamento avviene nell'interesse pubblico (cfr. [1]).</t>
  </si>
  <si>
    <t>ARE, 29.8.2007</t>
  </si>
  <si>
    <r>
      <t>Singole superfici (m</t>
    </r>
    <r>
      <rPr>
        <vertAlign val="superscript"/>
        <sz val="10"/>
        <rFont val="Arial"/>
        <family val="2"/>
      </rPr>
      <t>2</t>
    </r>
    <r>
      <rPr>
        <sz val="10"/>
        <rFont val="Arial"/>
        <family val="2"/>
      </rPr>
      <t>)</t>
    </r>
  </si>
  <si>
    <r>
      <t>Totale (m</t>
    </r>
    <r>
      <rPr>
        <vertAlign val="superscript"/>
        <sz val="10"/>
        <rFont val="Arial"/>
        <family val="2"/>
      </rPr>
      <t>2</t>
    </r>
    <r>
      <rPr>
        <sz val="10"/>
        <rFont val="Arial"/>
        <family val="2"/>
      </rPr>
      <t>)</t>
    </r>
  </si>
  <si>
    <r>
      <t>m</t>
    </r>
    <r>
      <rPr>
        <vertAlign val="superscript"/>
        <sz val="10"/>
        <rFont val="Arial"/>
        <family val="2"/>
      </rPr>
      <t>2</t>
    </r>
  </si>
  <si>
    <r>
      <t>Mass. 100 m</t>
    </r>
    <r>
      <rPr>
        <b/>
        <vertAlign val="superscript"/>
        <sz val="10"/>
        <rFont val="Arial"/>
        <family val="2"/>
      </rPr>
      <t>2</t>
    </r>
  </si>
  <si>
    <r>
      <t>Stato</t>
    </r>
    <r>
      <rPr>
        <b/>
        <sz val="10"/>
        <rFont val="Arial"/>
        <family val="2"/>
      </rPr>
      <t xml:space="preserve"> 1.7.1972</t>
    </r>
  </si>
  <si>
    <r>
      <t>Stato</t>
    </r>
    <r>
      <rPr>
        <b/>
        <sz val="10"/>
        <rFont val="Arial"/>
        <family val="2"/>
      </rPr>
      <t xml:space="preserve"> Progetto di trasformazione</t>
    </r>
  </si>
</sst>
</file>

<file path=xl/styles.xml><?xml version="1.0" encoding="utf-8"?>
<styleSheet xmlns="http://schemas.openxmlformats.org/spreadsheetml/2006/main">
  <numFmts count="27">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0\ &quot;SFr.&quot;;\-#,##0\ &quot;SFr.&quot;"/>
    <numFmt numFmtId="165" formatCode="#,##0\ &quot;SFr.&quot;;[Red]\-#,##0\ &quot;SFr.&quot;"/>
    <numFmt numFmtId="166" formatCode="#,##0.00\ &quot;SFr.&quot;;\-#,##0.00\ &quot;SFr.&quot;"/>
    <numFmt numFmtId="167" formatCode="#,##0.00\ &quot;SFr.&quot;;[Red]\-#,##0.00\ &quot;SFr.&quot;"/>
    <numFmt numFmtId="168" formatCode="_-* #,##0\ &quot;SFr.&quot;_-;\-* #,##0\ &quot;SFr.&quot;_-;_-* &quot;-&quot;\ &quot;SFr.&quot;_-;_-@_-"/>
    <numFmt numFmtId="169" formatCode="_-* #,##0\ _S_F_r_._-;\-* #,##0\ _S_F_r_._-;_-* &quot;-&quot;\ _S_F_r_._-;_-@_-"/>
    <numFmt numFmtId="170" formatCode="_-* #,##0.00\ &quot;SFr.&quot;_-;\-* #,##0.00\ &quot;SFr.&quot;_-;_-* &quot;-&quot;??\ &quot;SFr.&quot;_-;_-@_-"/>
    <numFmt numFmtId="171" formatCode="_-* #,##0.00\ _S_F_r_._-;\-* #,##0.00\ _S_F_r_._-;_-* &quot;-&quot;??\ _S_F_r_._-;_-@_-"/>
    <numFmt numFmtId="172" formatCode="\I\S\B\N\ #\-###\-#####\-#"/>
    <numFmt numFmtId="173" formatCode="\C\H\-0000"/>
    <numFmt numFmtId="174" formatCode="0.0%"/>
    <numFmt numFmtId="175" formatCode="&quot;:&quot;\ #,##0.##"/>
    <numFmt numFmtId="176" formatCode="&quot;:&quot;\ #,##0"/>
    <numFmt numFmtId="177" formatCode="&quot;T1    :&quot;\ #,##0"/>
    <numFmt numFmtId="178" formatCode="0\ &quot;m2&quot;"/>
    <numFmt numFmtId="179" formatCode="d/\ mmmm\ yyyy"/>
    <numFmt numFmtId="180" formatCode="d\°\ mmmm\ yyyy"/>
    <numFmt numFmtId="181" formatCode="[=1]d\°\ mmmm\ yyyy;d\ mmmm\ yyyy"/>
    <numFmt numFmtId="182" formatCode="d/m/yyyy"/>
  </numFmts>
  <fonts count="8">
    <font>
      <sz val="10"/>
      <name val="Arial"/>
      <family val="0"/>
    </font>
    <font>
      <b/>
      <sz val="10"/>
      <name val="Arial"/>
      <family val="2"/>
    </font>
    <font>
      <sz val="14"/>
      <name val="Wingdings"/>
      <family val="0"/>
    </font>
    <font>
      <sz val="8"/>
      <name val="Arial"/>
      <family val="2"/>
    </font>
    <font>
      <b/>
      <sz val="8"/>
      <name val="Tahoma"/>
      <family val="0"/>
    </font>
    <font>
      <vertAlign val="superscript"/>
      <sz val="10"/>
      <name val="Arial"/>
      <family val="2"/>
    </font>
    <font>
      <b/>
      <vertAlign val="superscript"/>
      <sz val="10"/>
      <name val="Arial"/>
      <family val="2"/>
    </font>
    <font>
      <b/>
      <sz val="8"/>
      <name val="Arial"/>
      <family val="2"/>
    </font>
  </fonts>
  <fills count="4">
    <fill>
      <patternFill/>
    </fill>
    <fill>
      <patternFill patternType="gray125"/>
    </fill>
    <fill>
      <patternFill patternType="solid">
        <fgColor indexed="43"/>
        <bgColor indexed="64"/>
      </patternFill>
    </fill>
    <fill>
      <patternFill patternType="solid">
        <fgColor indexed="22"/>
        <bgColor indexed="64"/>
      </patternFill>
    </fill>
  </fills>
  <borders count="28">
    <border>
      <left/>
      <right/>
      <top/>
      <bottom/>
      <diagonal/>
    </border>
    <border>
      <left style="thin"/>
      <right style="hair"/>
      <top style="thin"/>
      <bottom style="thin"/>
    </border>
    <border>
      <left style="hair"/>
      <right style="hair"/>
      <top style="thin"/>
      <bottom style="thin"/>
    </border>
    <border>
      <left style="hair"/>
      <right style="thin"/>
      <top style="thin"/>
      <bottom style="thin"/>
    </border>
    <border>
      <left style="thin"/>
      <right style="thin"/>
      <top style="thin"/>
      <bottom style="thin"/>
    </border>
    <border>
      <left style="thick"/>
      <right style="thick"/>
      <top style="thick"/>
      <bottom style="thin"/>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style="thin"/>
      <bottom style="thin"/>
    </border>
    <border>
      <left style="thick"/>
      <right style="thick"/>
      <top style="thin"/>
      <bottom style="thin"/>
    </border>
    <border>
      <left style="thin"/>
      <right>
        <color indexed="63"/>
      </right>
      <top style="thin"/>
      <bottom style="thin"/>
    </border>
    <border>
      <left style="thick"/>
      <right>
        <color indexed="63"/>
      </right>
      <top style="thin"/>
      <bottom style="thick"/>
    </border>
    <border>
      <left style="thin"/>
      <right>
        <color indexed="63"/>
      </right>
      <top style="thick"/>
      <bottom style="thick"/>
    </border>
    <border>
      <left>
        <color indexed="63"/>
      </left>
      <right>
        <color indexed="63"/>
      </right>
      <top>
        <color indexed="63"/>
      </top>
      <bottom style="hair"/>
    </border>
    <border>
      <left>
        <color indexed="63"/>
      </left>
      <right>
        <color indexed="63"/>
      </right>
      <top style="thick"/>
      <bottom style="hair"/>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style="thin"/>
      <right>
        <color indexed="63"/>
      </right>
      <top style="thin"/>
      <bottom>
        <color indexed="63"/>
      </bottom>
    </border>
    <border>
      <left style="thick"/>
      <right>
        <color indexed="63"/>
      </right>
      <top style="thick"/>
      <bottom style="thick"/>
    </border>
    <border>
      <left>
        <color indexed="63"/>
      </left>
      <right style="thick"/>
      <top style="thick"/>
      <bottom style="thick"/>
    </border>
    <border>
      <left>
        <color indexed="63"/>
      </left>
      <right>
        <color indexed="63"/>
      </right>
      <top>
        <color indexed="63"/>
      </top>
      <bottom style="thick"/>
    </border>
    <border>
      <left>
        <color indexed="63"/>
      </left>
      <right style="thin"/>
      <top>
        <color indexed="63"/>
      </top>
      <bottom style="thick"/>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10">
    <xf numFmtId="0" fontId="0" fillId="0" borderId="0" xfId="0" applyAlignment="1">
      <alignment/>
    </xf>
    <xf numFmtId="0" fontId="0" fillId="0" borderId="0" xfId="0" applyFont="1" applyAlignment="1">
      <alignment/>
    </xf>
    <xf numFmtId="0" fontId="0" fillId="0" borderId="0" xfId="0" applyFont="1" applyAlignment="1">
      <alignment wrapText="1"/>
    </xf>
    <xf numFmtId="0" fontId="0" fillId="2" borderId="1" xfId="0" applyFont="1" applyFill="1" applyBorder="1" applyAlignment="1" applyProtection="1">
      <alignment wrapText="1"/>
      <protection locked="0"/>
    </xf>
    <xf numFmtId="0" fontId="0" fillId="2" borderId="2" xfId="0" applyFont="1" applyFill="1" applyBorder="1" applyAlignment="1" applyProtection="1">
      <alignment wrapText="1"/>
      <protection locked="0"/>
    </xf>
    <xf numFmtId="0" fontId="0" fillId="2" borderId="3" xfId="0" applyFont="1" applyFill="1" applyBorder="1" applyAlignment="1" applyProtection="1">
      <alignment wrapText="1"/>
      <protection locked="0"/>
    </xf>
    <xf numFmtId="0" fontId="0" fillId="0" borderId="0" xfId="0" applyBorder="1" applyAlignment="1" applyProtection="1">
      <alignment horizontal="center" wrapText="1"/>
      <protection/>
    </xf>
    <xf numFmtId="0" fontId="0" fillId="0" borderId="0" xfId="0" applyFont="1" applyAlignment="1" applyProtection="1">
      <alignment/>
      <protection/>
    </xf>
    <xf numFmtId="0" fontId="0" fillId="0" borderId="0" xfId="0" applyFont="1" applyBorder="1" applyAlignment="1" applyProtection="1">
      <alignment wrapText="1"/>
      <protection/>
    </xf>
    <xf numFmtId="0" fontId="0" fillId="0" borderId="4" xfId="0" applyFont="1" applyBorder="1" applyAlignment="1" applyProtection="1">
      <alignment horizontal="center" wrapText="1"/>
      <protection/>
    </xf>
    <xf numFmtId="0" fontId="0" fillId="0" borderId="5" xfId="0" applyNumberFormat="1" applyFont="1" applyBorder="1" applyAlignment="1" applyProtection="1">
      <alignment wrapText="1"/>
      <protection/>
    </xf>
    <xf numFmtId="0" fontId="0" fillId="3" borderId="0" xfId="0" applyFont="1" applyFill="1" applyBorder="1" applyAlignment="1" applyProtection="1">
      <alignment wrapText="1"/>
      <protection/>
    </xf>
    <xf numFmtId="0" fontId="0" fillId="3" borderId="6" xfId="0" applyFont="1" applyFill="1" applyBorder="1" applyAlignment="1" applyProtection="1">
      <alignment wrapText="1"/>
      <protection/>
    </xf>
    <xf numFmtId="0" fontId="0" fillId="0" borderId="0" xfId="0" applyFont="1" applyAlignment="1" applyProtection="1">
      <alignment wrapText="1"/>
      <protection/>
    </xf>
    <xf numFmtId="0" fontId="0" fillId="0" borderId="7" xfId="0" applyFont="1" applyBorder="1" applyAlignment="1" applyProtection="1">
      <alignment wrapText="1"/>
      <protection/>
    </xf>
    <xf numFmtId="9" fontId="0" fillId="0" borderId="8" xfId="0" applyNumberFormat="1" applyFont="1" applyBorder="1" applyAlignment="1" applyProtection="1">
      <alignment wrapText="1"/>
      <protection/>
    </xf>
    <xf numFmtId="0" fontId="0" fillId="0" borderId="9" xfId="0" applyNumberFormat="1" applyFont="1" applyBorder="1" applyAlignment="1" applyProtection="1">
      <alignment wrapText="1"/>
      <protection/>
    </xf>
    <xf numFmtId="0" fontId="0" fillId="3" borderId="0" xfId="0" applyFont="1" applyFill="1" applyBorder="1" applyAlignment="1" applyProtection="1">
      <alignment horizontal="right" wrapText="1"/>
      <protection/>
    </xf>
    <xf numFmtId="0" fontId="0" fillId="3" borderId="6" xfId="0" applyFont="1" applyFill="1" applyBorder="1" applyAlignment="1" applyProtection="1">
      <alignment/>
      <protection/>
    </xf>
    <xf numFmtId="0" fontId="0" fillId="3" borderId="10" xfId="0" applyFont="1" applyFill="1" applyBorder="1" applyAlignment="1" applyProtection="1">
      <alignment wrapText="1"/>
      <protection/>
    </xf>
    <xf numFmtId="0" fontId="2" fillId="0" borderId="0" xfId="0" applyFont="1" applyAlignment="1" applyProtection="1">
      <alignment/>
      <protection/>
    </xf>
    <xf numFmtId="0" fontId="0" fillId="0" borderId="11" xfId="0" applyNumberFormat="1" applyFont="1" applyBorder="1" applyAlignment="1" applyProtection="1">
      <alignment wrapText="1"/>
      <protection/>
    </xf>
    <xf numFmtId="176" fontId="0" fillId="0" borderId="12" xfId="0" applyNumberFormat="1" applyFont="1" applyBorder="1" applyAlignment="1" applyProtection="1">
      <alignment wrapText="1"/>
      <protection/>
    </xf>
    <xf numFmtId="0" fontId="0" fillId="0" borderId="8" xfId="0" applyFont="1" applyFill="1" applyBorder="1" applyAlignment="1" applyProtection="1">
      <alignment wrapText="1"/>
      <protection/>
    </xf>
    <xf numFmtId="0" fontId="0" fillId="0" borderId="0" xfId="0" applyFont="1" applyFill="1" applyBorder="1" applyAlignment="1" applyProtection="1">
      <alignment wrapText="1"/>
      <protection/>
    </xf>
    <xf numFmtId="0" fontId="0" fillId="0" borderId="13" xfId="0" applyFont="1" applyFill="1" applyBorder="1" applyAlignment="1" applyProtection="1">
      <alignment wrapText="1"/>
      <protection/>
    </xf>
    <xf numFmtId="0" fontId="0" fillId="0" borderId="14" xfId="0" applyFont="1" applyBorder="1" applyAlignment="1" applyProtection="1">
      <alignment wrapText="1"/>
      <protection/>
    </xf>
    <xf numFmtId="0" fontId="0" fillId="0" borderId="14" xfId="0" applyFont="1" applyBorder="1" applyAlignment="1" applyProtection="1">
      <alignment/>
      <protection/>
    </xf>
    <xf numFmtId="0" fontId="0" fillId="3" borderId="8" xfId="0" applyFont="1" applyFill="1" applyBorder="1" applyAlignment="1" applyProtection="1">
      <alignment wrapText="1"/>
      <protection/>
    </xf>
    <xf numFmtId="0" fontId="0" fillId="3" borderId="15" xfId="0" applyFont="1" applyFill="1" applyBorder="1" applyAlignment="1" applyProtection="1">
      <alignment wrapText="1"/>
      <protection/>
    </xf>
    <xf numFmtId="0" fontId="0" fillId="0" borderId="15" xfId="0" applyFont="1" applyBorder="1" applyAlignment="1" applyProtection="1">
      <alignment wrapText="1"/>
      <protection/>
    </xf>
    <xf numFmtId="0" fontId="0" fillId="0" borderId="15" xfId="0" applyNumberFormat="1" applyFont="1" applyBorder="1" applyAlignment="1" applyProtection="1">
      <alignment wrapText="1"/>
      <protection/>
    </xf>
    <xf numFmtId="0" fontId="0" fillId="0" borderId="0" xfId="0" applyFont="1" applyBorder="1" applyAlignment="1" applyProtection="1">
      <alignment/>
      <protection/>
    </xf>
    <xf numFmtId="0" fontId="0" fillId="0" borderId="16" xfId="0" applyFont="1" applyFill="1" applyBorder="1" applyAlignment="1" applyProtection="1">
      <alignment wrapText="1"/>
      <protection/>
    </xf>
    <xf numFmtId="0" fontId="0" fillId="0" borderId="8" xfId="0" applyNumberFormat="1" applyFont="1" applyFill="1" applyBorder="1" applyAlignment="1" applyProtection="1">
      <alignment wrapText="1"/>
      <protection/>
    </xf>
    <xf numFmtId="0" fontId="0" fillId="0" borderId="0" xfId="0" applyFont="1" applyFill="1" applyBorder="1" applyAlignment="1" applyProtection="1">
      <alignment/>
      <protection/>
    </xf>
    <xf numFmtId="0" fontId="1" fillId="0" borderId="7" xfId="0" applyFont="1" applyBorder="1" applyAlignment="1" applyProtection="1">
      <alignment vertical="top" wrapText="1"/>
      <protection/>
    </xf>
    <xf numFmtId="0" fontId="0" fillId="0" borderId="0" xfId="0" applyNumberFormat="1" applyFont="1" applyBorder="1" applyAlignment="1" applyProtection="1">
      <alignment wrapText="1"/>
      <protection/>
    </xf>
    <xf numFmtId="0" fontId="0" fillId="0" borderId="0" xfId="0" applyFont="1" applyAlignment="1" applyProtection="1">
      <alignment horizontal="center"/>
      <protection/>
    </xf>
    <xf numFmtId="0" fontId="0" fillId="0" borderId="0" xfId="0" applyFont="1" applyFill="1" applyBorder="1" applyAlignment="1" applyProtection="1">
      <alignment horizontal="center"/>
      <protection/>
    </xf>
    <xf numFmtId="0" fontId="0" fillId="0" borderId="0" xfId="0" applyFont="1" applyAlignment="1" applyProtection="1">
      <alignment horizontal="center" wrapText="1"/>
      <protection/>
    </xf>
    <xf numFmtId="0" fontId="0" fillId="0" borderId="0" xfId="0" applyFont="1" applyAlignment="1">
      <alignment horizontal="center"/>
    </xf>
    <xf numFmtId="0" fontId="0" fillId="0" borderId="8" xfId="0" applyFont="1" applyBorder="1" applyAlignment="1" applyProtection="1">
      <alignment wrapText="1"/>
      <protection/>
    </xf>
    <xf numFmtId="0" fontId="1" fillId="0" borderId="17" xfId="0" applyFont="1" applyBorder="1" applyAlignment="1" applyProtection="1">
      <alignment vertical="top" wrapText="1"/>
      <protection/>
    </xf>
    <xf numFmtId="0" fontId="1" fillId="0" borderId="18" xfId="0" applyFont="1" applyBorder="1" applyAlignment="1" applyProtection="1">
      <alignment vertical="top" wrapText="1"/>
      <protection/>
    </xf>
    <xf numFmtId="0" fontId="0" fillId="0" borderId="19" xfId="0" applyFont="1" applyBorder="1" applyAlignment="1" applyProtection="1">
      <alignment wrapText="1"/>
      <protection/>
    </xf>
    <xf numFmtId="0" fontId="0" fillId="0" borderId="0" xfId="0" applyFont="1" applyAlignment="1" applyProtection="1">
      <alignment/>
      <protection/>
    </xf>
    <xf numFmtId="9" fontId="0" fillId="0" borderId="16" xfId="0" applyNumberFormat="1" applyFont="1" applyBorder="1" applyAlignment="1" applyProtection="1">
      <alignment horizontal="right" wrapText="1"/>
      <protection/>
    </xf>
    <xf numFmtId="0" fontId="0" fillId="0" borderId="17" xfId="0" applyFont="1" applyBorder="1" applyAlignment="1" applyProtection="1">
      <alignment horizontal="center" wrapText="1"/>
      <protection/>
    </xf>
    <xf numFmtId="0" fontId="0" fillId="0" borderId="18" xfId="0" applyFont="1" applyBorder="1" applyAlignment="1" applyProtection="1">
      <alignment horizontal="center" wrapText="1"/>
      <protection/>
    </xf>
    <xf numFmtId="0" fontId="0" fillId="0" borderId="19" xfId="0" applyBorder="1" applyAlignment="1" applyProtection="1">
      <alignment wrapText="1"/>
      <protection/>
    </xf>
    <xf numFmtId="0" fontId="0" fillId="0" borderId="20" xfId="0" applyFont="1" applyBorder="1" applyAlignment="1" applyProtection="1">
      <alignment horizontal="center" wrapText="1"/>
      <protection/>
    </xf>
    <xf numFmtId="0" fontId="0" fillId="0" borderId="20" xfId="0" applyFont="1" applyBorder="1" applyAlignment="1" applyProtection="1">
      <alignment horizontal="right" wrapText="1"/>
      <protection/>
    </xf>
    <xf numFmtId="0" fontId="0" fillId="0" borderId="21" xfId="0" applyBorder="1" applyAlignment="1" applyProtection="1">
      <alignment horizontal="right" wrapText="1"/>
      <protection/>
    </xf>
    <xf numFmtId="0" fontId="0" fillId="0" borderId="19" xfId="0" applyBorder="1" applyAlignment="1" applyProtection="1">
      <alignment horizontal="center" wrapText="1"/>
      <protection/>
    </xf>
    <xf numFmtId="0" fontId="0" fillId="0" borderId="7" xfId="0" applyFont="1" applyBorder="1" applyAlignment="1" applyProtection="1">
      <alignment horizontal="center" wrapText="1"/>
      <protection/>
    </xf>
    <xf numFmtId="0" fontId="1" fillId="0" borderId="0" xfId="0" applyFont="1" applyFill="1" applyAlignment="1" applyProtection="1">
      <alignment/>
      <protection/>
    </xf>
    <xf numFmtId="0" fontId="1" fillId="0" borderId="0" xfId="0" applyFont="1" applyBorder="1" applyAlignment="1" applyProtection="1">
      <alignment wrapText="1"/>
      <protection/>
    </xf>
    <xf numFmtId="0" fontId="1" fillId="0" borderId="0" xfId="0" applyFont="1" applyBorder="1" applyAlignment="1">
      <alignment wrapText="1"/>
    </xf>
    <xf numFmtId="0" fontId="1" fillId="0" borderId="7" xfId="0" applyFont="1" applyBorder="1" applyAlignment="1" applyProtection="1">
      <alignment horizontal="center" vertical="top" wrapText="1"/>
      <protection/>
    </xf>
    <xf numFmtId="182" fontId="0" fillId="0" borderId="0" xfId="0" applyNumberFormat="1" applyAlignment="1" applyProtection="1">
      <alignment horizontal="left"/>
      <protection/>
    </xf>
    <xf numFmtId="0" fontId="0" fillId="0" borderId="20" xfId="0" applyFont="1" applyFill="1" applyBorder="1" applyAlignment="1" applyProtection="1">
      <alignment wrapText="1"/>
      <protection/>
    </xf>
    <xf numFmtId="0" fontId="0" fillId="0" borderId="4" xfId="0" applyFont="1" applyFill="1" applyBorder="1" applyAlignment="1" applyProtection="1">
      <alignment wrapText="1"/>
      <protection/>
    </xf>
    <xf numFmtId="0" fontId="0" fillId="0" borderId="0" xfId="0" applyFont="1" applyAlignment="1" applyProtection="1">
      <alignment/>
      <protection locked="0"/>
    </xf>
    <xf numFmtId="0" fontId="3" fillId="0" borderId="0" xfId="0" applyFont="1" applyAlignment="1" applyProtection="1">
      <alignment horizontal="right"/>
      <protection/>
    </xf>
    <xf numFmtId="0" fontId="3" fillId="0" borderId="0" xfId="0" applyFont="1" applyAlignment="1">
      <alignment horizontal="right"/>
    </xf>
    <xf numFmtId="0" fontId="0" fillId="0" borderId="22" xfId="0" applyBorder="1" applyAlignment="1" applyProtection="1">
      <alignment wrapText="1"/>
      <protection/>
    </xf>
    <xf numFmtId="0" fontId="0" fillId="0" borderId="10" xfId="0" applyFont="1" applyBorder="1" applyAlignment="1" applyProtection="1">
      <alignment vertical="top" wrapText="1"/>
      <protection/>
    </xf>
    <xf numFmtId="0" fontId="0" fillId="0" borderId="15" xfId="0" applyBorder="1" applyAlignment="1">
      <alignment vertical="top" wrapText="1"/>
    </xf>
    <xf numFmtId="0" fontId="1" fillId="0" borderId="23" xfId="0" applyFont="1" applyBorder="1" applyAlignment="1" applyProtection="1">
      <alignment vertical="top" wrapText="1"/>
      <protection/>
    </xf>
    <xf numFmtId="0" fontId="1" fillId="0" borderId="16" xfId="0" applyFont="1" applyBorder="1" applyAlignment="1" applyProtection="1">
      <alignment vertical="top" wrapText="1"/>
      <protection/>
    </xf>
    <xf numFmtId="0" fontId="0" fillId="0" borderId="22" xfId="0" applyFont="1" applyBorder="1" applyAlignment="1" applyProtection="1">
      <alignment wrapText="1"/>
      <protection/>
    </xf>
    <xf numFmtId="174" fontId="1" fillId="0" borderId="24" xfId="0" applyNumberFormat="1" applyFont="1" applyBorder="1" applyAlignment="1" applyProtection="1">
      <alignment/>
      <protection/>
    </xf>
    <xf numFmtId="0" fontId="0" fillId="0" borderId="25" xfId="0" applyBorder="1" applyAlignment="1" applyProtection="1">
      <alignment/>
      <protection/>
    </xf>
    <xf numFmtId="0" fontId="1" fillId="3" borderId="26" xfId="0" applyFont="1" applyFill="1" applyBorder="1" applyAlignment="1" applyProtection="1">
      <alignment horizontal="right" wrapText="1"/>
      <protection/>
    </xf>
    <xf numFmtId="0" fontId="1" fillId="0" borderId="27" xfId="0" applyFont="1" applyBorder="1" applyAlignment="1">
      <alignment horizontal="right"/>
    </xf>
    <xf numFmtId="0" fontId="0" fillId="0" borderId="23" xfId="0" applyFont="1" applyBorder="1" applyAlignment="1" applyProtection="1">
      <alignment wrapText="1"/>
      <protection/>
    </xf>
    <xf numFmtId="0" fontId="0" fillId="0" borderId="16" xfId="0" applyBorder="1" applyAlignment="1" applyProtection="1">
      <alignment wrapText="1"/>
      <protection/>
    </xf>
    <xf numFmtId="0" fontId="0" fillId="0" borderId="10" xfId="0" applyFont="1" applyBorder="1" applyAlignment="1" applyProtection="1">
      <alignment wrapText="1"/>
      <protection/>
    </xf>
    <xf numFmtId="0" fontId="0" fillId="0" borderId="8" xfId="0" applyBorder="1" applyAlignment="1" applyProtection="1">
      <alignment wrapText="1"/>
      <protection/>
    </xf>
    <xf numFmtId="0" fontId="0" fillId="0" borderId="8" xfId="0" applyBorder="1" applyAlignment="1">
      <alignment wrapText="1"/>
    </xf>
    <xf numFmtId="182" fontId="1" fillId="2" borderId="0" xfId="0" applyNumberFormat="1" applyFont="1" applyFill="1" applyAlignment="1" applyProtection="1">
      <alignment horizontal="left"/>
      <protection locked="0"/>
    </xf>
    <xf numFmtId="0" fontId="0" fillId="0" borderId="8" xfId="0" applyFont="1" applyBorder="1" applyAlignment="1" applyProtection="1">
      <alignment wrapText="1"/>
      <protection/>
    </xf>
    <xf numFmtId="0" fontId="0" fillId="0" borderId="18" xfId="0" applyFont="1" applyBorder="1" applyAlignment="1" applyProtection="1">
      <alignment wrapText="1"/>
      <protection/>
    </xf>
    <xf numFmtId="0" fontId="1" fillId="0" borderId="0" xfId="0" applyFont="1" applyAlignment="1" applyProtection="1">
      <alignment wrapText="1"/>
      <protection/>
    </xf>
    <xf numFmtId="0" fontId="0" fillId="0" borderId="0" xfId="0" applyFont="1" applyAlignment="1" applyProtection="1">
      <alignment/>
      <protection/>
    </xf>
    <xf numFmtId="0" fontId="0" fillId="0" borderId="0" xfId="0" applyFont="1" applyAlignment="1" applyProtection="1">
      <alignment wrapText="1"/>
      <protection/>
    </xf>
    <xf numFmtId="0" fontId="0" fillId="0" borderId="15" xfId="0" applyFont="1" applyBorder="1" applyAlignment="1" applyProtection="1">
      <alignment wrapText="1"/>
      <protection/>
    </xf>
    <xf numFmtId="0" fontId="0" fillId="0" borderId="15" xfId="0" applyBorder="1" applyAlignment="1" applyProtection="1">
      <alignment wrapText="1"/>
      <protection/>
    </xf>
    <xf numFmtId="0" fontId="0" fillId="0" borderId="4" xfId="0" applyFont="1" applyBorder="1" applyAlignment="1" applyProtection="1">
      <alignment wrapText="1"/>
      <protection/>
    </xf>
    <xf numFmtId="0" fontId="0" fillId="0" borderId="23" xfId="0" applyFont="1" applyBorder="1" applyAlignment="1" applyProtection="1">
      <alignment horizontal="center" wrapText="1"/>
      <protection/>
    </xf>
    <xf numFmtId="0" fontId="0" fillId="0" borderId="22" xfId="0" applyBorder="1" applyAlignment="1" applyProtection="1">
      <alignment horizontal="center" wrapText="1"/>
      <protection/>
    </xf>
    <xf numFmtId="0" fontId="0" fillId="0" borderId="10" xfId="0" applyFont="1" applyBorder="1" applyAlignment="1" applyProtection="1">
      <alignment horizontal="center" wrapText="1"/>
      <protection/>
    </xf>
    <xf numFmtId="0" fontId="0" fillId="0" borderId="15" xfId="0" applyBorder="1" applyAlignment="1" applyProtection="1">
      <alignment horizontal="center" wrapText="1"/>
      <protection/>
    </xf>
    <xf numFmtId="0" fontId="1" fillId="3" borderId="10" xfId="0" applyFont="1" applyFill="1" applyBorder="1" applyAlignment="1" applyProtection="1">
      <alignment horizontal="center" wrapText="1"/>
      <protection/>
    </xf>
    <xf numFmtId="0" fontId="1" fillId="3" borderId="8" xfId="0" applyFont="1" applyFill="1" applyBorder="1" applyAlignment="1" applyProtection="1">
      <alignment horizontal="center" wrapText="1"/>
      <protection/>
    </xf>
    <xf numFmtId="0" fontId="0" fillId="0" borderId="15" xfId="0" applyBorder="1" applyAlignment="1">
      <alignment horizontal="center" wrapText="1"/>
    </xf>
    <xf numFmtId="0" fontId="0" fillId="0" borderId="16" xfId="0" applyFont="1" applyBorder="1" applyAlignment="1" applyProtection="1">
      <alignment horizontal="center" wrapText="1"/>
      <protection/>
    </xf>
    <xf numFmtId="0" fontId="3" fillId="0" borderId="0" xfId="0" applyFont="1" applyAlignment="1" applyProtection="1">
      <alignment wrapText="1"/>
      <protection/>
    </xf>
    <xf numFmtId="0" fontId="3" fillId="0" borderId="0" xfId="0" applyFont="1" applyAlignment="1">
      <alignment/>
    </xf>
    <xf numFmtId="0" fontId="1" fillId="2" borderId="0" xfId="0" applyFont="1" applyFill="1" applyAlignment="1" applyProtection="1">
      <alignment/>
      <protection locked="0"/>
    </xf>
    <xf numFmtId="0" fontId="3" fillId="0" borderId="0" xfId="0" applyFont="1" applyAlignment="1" applyProtection="1">
      <alignment vertical="top" wrapText="1"/>
      <protection/>
    </xf>
    <xf numFmtId="0" fontId="3" fillId="0" borderId="0" xfId="0" applyFont="1" applyAlignment="1">
      <alignment vertical="top"/>
    </xf>
    <xf numFmtId="0" fontId="1" fillId="0" borderId="0" xfId="0" applyFont="1" applyBorder="1" applyAlignment="1" applyProtection="1">
      <alignment wrapText="1"/>
      <protection/>
    </xf>
    <xf numFmtId="0" fontId="1" fillId="0" borderId="0" xfId="0" applyFont="1" applyBorder="1" applyAlignment="1">
      <alignment wrapText="1"/>
    </xf>
    <xf numFmtId="0" fontId="0" fillId="0" borderId="0" xfId="0" applyAlignment="1">
      <alignment/>
    </xf>
    <xf numFmtId="0" fontId="0" fillId="0" borderId="0" xfId="0" applyFont="1" applyAlignment="1" applyProtection="1">
      <alignment wrapText="1"/>
      <protection locked="0"/>
    </xf>
    <xf numFmtId="0" fontId="0" fillId="0" borderId="0" xfId="0" applyFont="1" applyBorder="1" applyAlignment="1" applyProtection="1">
      <alignment wrapText="1"/>
      <protection locked="0"/>
    </xf>
    <xf numFmtId="0" fontId="0" fillId="0" borderId="18" xfId="0" applyBorder="1" applyAlignment="1" applyProtection="1">
      <alignment/>
      <protection locked="0"/>
    </xf>
    <xf numFmtId="0" fontId="0" fillId="0" borderId="18" xfId="0" applyBorder="1" applyAlignment="1" applyProtection="1">
      <alignment/>
      <protection/>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4.emf" /><Relationship Id="rId3" Type="http://schemas.openxmlformats.org/officeDocument/2006/relationships/image" Target="../media/image3.emf" /><Relationship Id="rId4" Type="http://schemas.openxmlformats.org/officeDocument/2006/relationships/image" Target="../media/image5.emf" /><Relationship Id="rId5" Type="http://schemas.openxmlformats.org/officeDocument/2006/relationships/image" Target="../media/image6.emf" /><Relationship Id="rId6"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19</xdr:row>
      <xdr:rowOff>0</xdr:rowOff>
    </xdr:from>
    <xdr:to>
      <xdr:col>7</xdr:col>
      <xdr:colOff>9525</xdr:colOff>
      <xdr:row>20</xdr:row>
      <xdr:rowOff>38100</xdr:rowOff>
    </xdr:to>
    <xdr:pic>
      <xdr:nvPicPr>
        <xdr:cNvPr id="1" name="RPV42IIIa"/>
        <xdr:cNvPicPr preferRelativeResize="1">
          <a:picLocks noChangeAspect="1"/>
        </xdr:cNvPicPr>
      </xdr:nvPicPr>
      <xdr:blipFill>
        <a:blip r:embed="rId1"/>
        <a:stretch>
          <a:fillRect/>
        </a:stretch>
      </xdr:blipFill>
      <xdr:spPr>
        <a:xfrm>
          <a:off x="9525" y="3238500"/>
          <a:ext cx="3219450" cy="200025"/>
        </a:xfrm>
        <a:prstGeom prst="rect">
          <a:avLst/>
        </a:prstGeom>
        <a:noFill/>
        <a:ln w="9525" cmpd="sng">
          <a:noFill/>
        </a:ln>
      </xdr:spPr>
    </xdr:pic>
    <xdr:clientData/>
  </xdr:twoCellAnchor>
  <xdr:twoCellAnchor editAs="oneCell">
    <xdr:from>
      <xdr:col>1</xdr:col>
      <xdr:colOff>0</xdr:colOff>
      <xdr:row>20</xdr:row>
      <xdr:rowOff>9525</xdr:rowOff>
    </xdr:from>
    <xdr:to>
      <xdr:col>7</xdr:col>
      <xdr:colOff>9525</xdr:colOff>
      <xdr:row>21</xdr:row>
      <xdr:rowOff>47625</xdr:rowOff>
    </xdr:to>
    <xdr:pic>
      <xdr:nvPicPr>
        <xdr:cNvPr id="2" name="RPV42IIIb"/>
        <xdr:cNvPicPr preferRelativeResize="1">
          <a:picLocks noChangeAspect="1"/>
        </xdr:cNvPicPr>
      </xdr:nvPicPr>
      <xdr:blipFill>
        <a:blip r:embed="rId2"/>
        <a:stretch>
          <a:fillRect/>
        </a:stretch>
      </xdr:blipFill>
      <xdr:spPr>
        <a:xfrm>
          <a:off x="9525" y="3409950"/>
          <a:ext cx="3219450" cy="200025"/>
        </a:xfrm>
        <a:prstGeom prst="rect">
          <a:avLst/>
        </a:prstGeom>
        <a:noFill/>
        <a:ln w="9525" cmpd="sng">
          <a:noFill/>
        </a:ln>
      </xdr:spPr>
    </xdr:pic>
    <xdr:clientData/>
  </xdr:twoCellAnchor>
  <xdr:twoCellAnchor>
    <xdr:from>
      <xdr:col>3</xdr:col>
      <xdr:colOff>933450</xdr:colOff>
      <xdr:row>18</xdr:row>
      <xdr:rowOff>114300</xdr:rowOff>
    </xdr:from>
    <xdr:to>
      <xdr:col>3</xdr:col>
      <xdr:colOff>1057275</xdr:colOff>
      <xdr:row>21</xdr:row>
      <xdr:rowOff>95250</xdr:rowOff>
    </xdr:to>
    <xdr:sp>
      <xdr:nvSpPr>
        <xdr:cNvPr id="3" name="Oval 8"/>
        <xdr:cNvSpPr>
          <a:spLocks/>
        </xdr:cNvSpPr>
      </xdr:nvSpPr>
      <xdr:spPr>
        <a:xfrm>
          <a:off x="1485900" y="3190875"/>
          <a:ext cx="123825" cy="46672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editAs="oneCell">
    <xdr:from>
      <xdr:col>4</xdr:col>
      <xdr:colOff>19050</xdr:colOff>
      <xdr:row>12</xdr:row>
      <xdr:rowOff>19050</xdr:rowOff>
    </xdr:from>
    <xdr:to>
      <xdr:col>12</xdr:col>
      <xdr:colOff>371475</xdr:colOff>
      <xdr:row>12</xdr:row>
      <xdr:rowOff>142875</xdr:rowOff>
    </xdr:to>
    <xdr:pic>
      <xdr:nvPicPr>
        <xdr:cNvPr id="4" name="Image7"/>
        <xdr:cNvPicPr preferRelativeResize="1">
          <a:picLocks noChangeAspect="1"/>
        </xdr:cNvPicPr>
      </xdr:nvPicPr>
      <xdr:blipFill>
        <a:blip r:embed="rId3"/>
        <a:stretch>
          <a:fillRect/>
        </a:stretch>
      </xdr:blipFill>
      <xdr:spPr>
        <a:xfrm>
          <a:off x="2095500" y="2124075"/>
          <a:ext cx="3400425" cy="123825"/>
        </a:xfrm>
        <a:prstGeom prst="rect">
          <a:avLst/>
        </a:prstGeom>
        <a:noFill/>
        <a:ln w="9525" cmpd="sng">
          <a:noFill/>
        </a:ln>
      </xdr:spPr>
    </xdr:pic>
    <xdr:clientData/>
  </xdr:twoCellAnchor>
  <xdr:twoCellAnchor editAs="oneCell">
    <xdr:from>
      <xdr:col>4</xdr:col>
      <xdr:colOff>19050</xdr:colOff>
      <xdr:row>14</xdr:row>
      <xdr:rowOff>19050</xdr:rowOff>
    </xdr:from>
    <xdr:to>
      <xdr:col>12</xdr:col>
      <xdr:colOff>371475</xdr:colOff>
      <xdr:row>14</xdr:row>
      <xdr:rowOff>142875</xdr:rowOff>
    </xdr:to>
    <xdr:pic>
      <xdr:nvPicPr>
        <xdr:cNvPr id="5" name="Image8"/>
        <xdr:cNvPicPr preferRelativeResize="1">
          <a:picLocks noChangeAspect="1"/>
        </xdr:cNvPicPr>
      </xdr:nvPicPr>
      <xdr:blipFill>
        <a:blip r:embed="rId3"/>
        <a:stretch>
          <a:fillRect/>
        </a:stretch>
      </xdr:blipFill>
      <xdr:spPr>
        <a:xfrm>
          <a:off x="2095500" y="2447925"/>
          <a:ext cx="3400425" cy="123825"/>
        </a:xfrm>
        <a:prstGeom prst="rect">
          <a:avLst/>
        </a:prstGeom>
        <a:noFill/>
        <a:ln w="9525" cmpd="sng">
          <a:noFill/>
        </a:ln>
      </xdr:spPr>
    </xdr:pic>
    <xdr:clientData/>
  </xdr:twoCellAnchor>
  <xdr:twoCellAnchor editAs="oneCell">
    <xdr:from>
      <xdr:col>1</xdr:col>
      <xdr:colOff>0</xdr:colOff>
      <xdr:row>28</xdr:row>
      <xdr:rowOff>161925</xdr:rowOff>
    </xdr:from>
    <xdr:to>
      <xdr:col>13</xdr:col>
      <xdr:colOff>552450</xdr:colOff>
      <xdr:row>32</xdr:row>
      <xdr:rowOff>47625</xdr:rowOff>
    </xdr:to>
    <xdr:pic>
      <xdr:nvPicPr>
        <xdr:cNvPr id="6" name="Image1"/>
        <xdr:cNvPicPr preferRelativeResize="1">
          <a:picLocks noChangeAspect="1"/>
        </xdr:cNvPicPr>
      </xdr:nvPicPr>
      <xdr:blipFill>
        <a:blip r:embed="rId4"/>
        <a:stretch>
          <a:fillRect/>
        </a:stretch>
      </xdr:blipFill>
      <xdr:spPr>
        <a:xfrm>
          <a:off x="9525" y="5657850"/>
          <a:ext cx="6048375" cy="1295400"/>
        </a:xfrm>
        <a:prstGeom prst="rect">
          <a:avLst/>
        </a:prstGeom>
        <a:noFill/>
        <a:ln w="9525" cmpd="sng">
          <a:noFill/>
        </a:ln>
      </xdr:spPr>
    </xdr:pic>
    <xdr:clientData/>
  </xdr:twoCellAnchor>
  <xdr:twoCellAnchor editAs="oneCell">
    <xdr:from>
      <xdr:col>4</xdr:col>
      <xdr:colOff>47625</xdr:colOff>
      <xdr:row>27</xdr:row>
      <xdr:rowOff>28575</xdr:rowOff>
    </xdr:from>
    <xdr:to>
      <xdr:col>7</xdr:col>
      <xdr:colOff>304800</xdr:colOff>
      <xdr:row>27</xdr:row>
      <xdr:rowOff>228600</xdr:rowOff>
    </xdr:to>
    <xdr:pic>
      <xdr:nvPicPr>
        <xdr:cNvPr id="7" name="Image2"/>
        <xdr:cNvPicPr preferRelativeResize="1">
          <a:picLocks noChangeAspect="1"/>
        </xdr:cNvPicPr>
      </xdr:nvPicPr>
      <xdr:blipFill>
        <a:blip r:embed="rId5"/>
        <a:stretch>
          <a:fillRect/>
        </a:stretch>
      </xdr:blipFill>
      <xdr:spPr>
        <a:xfrm>
          <a:off x="2124075" y="5276850"/>
          <a:ext cx="1400175" cy="200025"/>
        </a:xfrm>
        <a:prstGeom prst="rect">
          <a:avLst/>
        </a:prstGeom>
        <a:noFill/>
        <a:ln w="9525" cmpd="sng">
          <a:noFill/>
        </a:ln>
      </xdr:spPr>
    </xdr:pic>
    <xdr:clientData/>
  </xdr:twoCellAnchor>
  <xdr:twoCellAnchor editAs="oneCell">
    <xdr:from>
      <xdr:col>0</xdr:col>
      <xdr:colOff>0</xdr:colOff>
      <xdr:row>0</xdr:row>
      <xdr:rowOff>0</xdr:rowOff>
    </xdr:from>
    <xdr:to>
      <xdr:col>15</xdr:col>
      <xdr:colOff>0</xdr:colOff>
      <xdr:row>32</xdr:row>
      <xdr:rowOff>9525</xdr:rowOff>
    </xdr:to>
    <xdr:pic>
      <xdr:nvPicPr>
        <xdr:cNvPr id="8" name="Label1"/>
        <xdr:cNvPicPr preferRelativeResize="1">
          <a:picLocks noChangeAspect="1"/>
        </xdr:cNvPicPr>
      </xdr:nvPicPr>
      <xdr:blipFill>
        <a:blip r:embed="rId6"/>
        <a:stretch>
          <a:fillRect/>
        </a:stretch>
      </xdr:blipFill>
      <xdr:spPr>
        <a:xfrm>
          <a:off x="0" y="0"/>
          <a:ext cx="6362700" cy="6915150"/>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Tabelle1">
    <pageSetUpPr fitToPage="1"/>
  </sheetPr>
  <dimension ref="B1:R349"/>
  <sheetViews>
    <sheetView tabSelected="1" workbookViewId="0" topLeftCell="A1">
      <selection activeCell="E1" sqref="E1:M1"/>
    </sheetView>
  </sheetViews>
  <sheetFormatPr defaultColWidth="11.421875" defaultRowHeight="12.75"/>
  <cols>
    <col min="1" max="1" width="0.13671875" style="1" customWidth="1"/>
    <col min="2" max="2" width="5.7109375" style="2" customWidth="1"/>
    <col min="3" max="3" width="2.421875" style="2" customWidth="1"/>
    <col min="4" max="4" width="22.8515625" style="2" customWidth="1"/>
    <col min="5" max="13" width="5.7109375" style="2" customWidth="1"/>
    <col min="14" max="14" width="10.00390625" style="1" customWidth="1"/>
    <col min="15" max="15" width="2.8515625" style="41" customWidth="1"/>
    <col min="16" max="16384" width="11.421875" style="1" customWidth="1"/>
  </cols>
  <sheetData>
    <row r="1" spans="2:18" ht="12.75">
      <c r="B1" s="84" t="s">
        <v>28</v>
      </c>
      <c r="C1" s="85"/>
      <c r="D1" s="85"/>
      <c r="E1" s="100"/>
      <c r="F1" s="100"/>
      <c r="G1" s="100"/>
      <c r="H1" s="100"/>
      <c r="I1" s="100"/>
      <c r="J1" s="100"/>
      <c r="K1" s="100"/>
      <c r="L1" s="100"/>
      <c r="M1" s="100"/>
      <c r="N1" s="56"/>
      <c r="O1" s="38"/>
      <c r="P1" s="7"/>
      <c r="Q1" s="7"/>
      <c r="R1" s="7"/>
    </row>
    <row r="2" spans="2:18" ht="25.5" customHeight="1">
      <c r="B2" s="84" t="s">
        <v>23</v>
      </c>
      <c r="C2" s="105"/>
      <c r="D2" s="105"/>
      <c r="E2" s="81">
        <v>26481</v>
      </c>
      <c r="F2" s="81"/>
      <c r="G2" s="60"/>
      <c r="H2" s="56"/>
      <c r="I2" s="56"/>
      <c r="J2" s="56"/>
      <c r="K2" s="56"/>
      <c r="L2" s="56"/>
      <c r="M2" s="56"/>
      <c r="N2" s="56"/>
      <c r="O2" s="38"/>
      <c r="P2" s="7"/>
      <c r="Q2" s="7"/>
      <c r="R2" s="7"/>
    </row>
    <row r="3" spans="2:18" ht="12.75">
      <c r="B3" s="13"/>
      <c r="C3" s="13"/>
      <c r="D3" s="13"/>
      <c r="E3" s="13"/>
      <c r="F3" s="13"/>
      <c r="G3" s="13"/>
      <c r="H3" s="13"/>
      <c r="I3" s="13"/>
      <c r="J3" s="13"/>
      <c r="K3" s="13"/>
      <c r="L3" s="13"/>
      <c r="M3" s="13"/>
      <c r="N3" s="7"/>
      <c r="O3" s="38"/>
      <c r="P3" s="7"/>
      <c r="Q3" s="7"/>
      <c r="R3" s="7"/>
    </row>
    <row r="4" spans="2:18" ht="12.75">
      <c r="B4" s="86" t="s">
        <v>36</v>
      </c>
      <c r="C4" s="86"/>
      <c r="D4" s="86"/>
      <c r="E4" s="106"/>
      <c r="F4" s="106"/>
      <c r="G4" s="106"/>
      <c r="H4" s="106"/>
      <c r="I4" s="106"/>
      <c r="J4" s="106"/>
      <c r="K4" s="106"/>
      <c r="L4" s="106"/>
      <c r="M4" s="106"/>
      <c r="N4" s="7"/>
      <c r="O4" s="38"/>
      <c r="P4" s="7"/>
      <c r="Q4" s="7"/>
      <c r="R4" s="7"/>
    </row>
    <row r="5" spans="2:18" ht="12.75" customHeight="1">
      <c r="B5" s="78"/>
      <c r="C5" s="82"/>
      <c r="D5" s="82"/>
      <c r="E5" s="78" t="s">
        <v>32</v>
      </c>
      <c r="F5" s="80"/>
      <c r="G5" s="80"/>
      <c r="H5" s="80"/>
      <c r="I5" s="42"/>
      <c r="J5" s="42"/>
      <c r="K5" s="42"/>
      <c r="L5" s="42"/>
      <c r="M5" s="30"/>
      <c r="N5" s="30" t="s">
        <v>33</v>
      </c>
      <c r="O5" s="38"/>
      <c r="P5" s="7"/>
      <c r="Q5" s="7"/>
      <c r="R5" s="7"/>
    </row>
    <row r="6" spans="2:18" ht="12.75">
      <c r="B6" s="78" t="s">
        <v>17</v>
      </c>
      <c r="C6" s="82"/>
      <c r="D6" s="82"/>
      <c r="E6" s="3"/>
      <c r="F6" s="4"/>
      <c r="G6" s="4"/>
      <c r="H6" s="4"/>
      <c r="I6" s="4"/>
      <c r="J6" s="4"/>
      <c r="K6" s="4"/>
      <c r="L6" s="4"/>
      <c r="M6" s="5"/>
      <c r="N6" s="31">
        <f>SUM(E6:M6)</f>
        <v>0</v>
      </c>
      <c r="O6" s="38" t="s">
        <v>0</v>
      </c>
      <c r="P6" s="7"/>
      <c r="Q6" s="7"/>
      <c r="R6" s="7"/>
    </row>
    <row r="7" spans="2:18" ht="12.75">
      <c r="B7" s="78" t="s">
        <v>9</v>
      </c>
      <c r="C7" s="82"/>
      <c r="D7" s="82"/>
      <c r="E7" s="3"/>
      <c r="F7" s="4"/>
      <c r="G7" s="4"/>
      <c r="H7" s="4"/>
      <c r="I7" s="4"/>
      <c r="J7" s="4"/>
      <c r="K7" s="4"/>
      <c r="L7" s="4"/>
      <c r="M7" s="5"/>
      <c r="N7" s="31">
        <f>SUM(E7:M7)</f>
        <v>0</v>
      </c>
      <c r="O7" s="38"/>
      <c r="P7" s="7"/>
      <c r="Q7" s="7"/>
      <c r="R7" s="7"/>
    </row>
    <row r="8" spans="2:18" ht="12.75">
      <c r="B8" s="78" t="s">
        <v>18</v>
      </c>
      <c r="C8" s="82"/>
      <c r="D8" s="82"/>
      <c r="E8" s="19"/>
      <c r="F8" s="28"/>
      <c r="G8" s="28"/>
      <c r="H8" s="28"/>
      <c r="I8" s="28"/>
      <c r="J8" s="28"/>
      <c r="K8" s="28"/>
      <c r="L8" s="28"/>
      <c r="M8" s="29"/>
      <c r="N8" s="31">
        <f>SUM(N6:N7)</f>
        <v>0</v>
      </c>
      <c r="O8" s="38" t="s">
        <v>1</v>
      </c>
      <c r="P8" s="7"/>
      <c r="Q8" s="7"/>
      <c r="R8" s="7"/>
    </row>
    <row r="9" spans="2:18" ht="12.75">
      <c r="B9" s="8"/>
      <c r="C9" s="8"/>
      <c r="D9" s="8"/>
      <c r="E9" s="8"/>
      <c r="F9" s="8"/>
      <c r="G9" s="8"/>
      <c r="H9" s="8"/>
      <c r="I9" s="8"/>
      <c r="J9" s="8"/>
      <c r="K9" s="8"/>
      <c r="L9" s="8"/>
      <c r="M9" s="8"/>
      <c r="N9" s="32"/>
      <c r="O9" s="38"/>
      <c r="P9" s="7"/>
      <c r="Q9" s="7"/>
      <c r="R9" s="7"/>
    </row>
    <row r="10" spans="2:18" ht="12.75" customHeight="1">
      <c r="B10" s="83" t="s">
        <v>37</v>
      </c>
      <c r="C10" s="109"/>
      <c r="D10" s="109"/>
      <c r="E10" s="108"/>
      <c r="F10" s="108"/>
      <c r="G10" s="107"/>
      <c r="H10" s="107"/>
      <c r="I10" s="107"/>
      <c r="J10" s="107"/>
      <c r="K10" s="107"/>
      <c r="L10" s="107"/>
      <c r="M10" s="107"/>
      <c r="N10" s="32"/>
      <c r="O10" s="38"/>
      <c r="P10" s="7"/>
      <c r="Q10" s="7"/>
      <c r="R10" s="7"/>
    </row>
    <row r="11" spans="2:18" ht="12.75" customHeight="1">
      <c r="B11" s="78"/>
      <c r="C11" s="82"/>
      <c r="D11" s="82"/>
      <c r="E11" s="78" t="s">
        <v>32</v>
      </c>
      <c r="F11" s="80"/>
      <c r="G11" s="80"/>
      <c r="H11" s="80"/>
      <c r="I11" s="42"/>
      <c r="J11" s="42"/>
      <c r="K11" s="42"/>
      <c r="L11" s="42"/>
      <c r="M11" s="30"/>
      <c r="N11" s="30" t="s">
        <v>33</v>
      </c>
      <c r="O11" s="38"/>
      <c r="P11" s="7"/>
      <c r="Q11" s="7"/>
      <c r="R11" s="7"/>
    </row>
    <row r="12" spans="2:18" ht="12.75">
      <c r="B12" s="78" t="s">
        <v>19</v>
      </c>
      <c r="C12" s="82"/>
      <c r="D12" s="82"/>
      <c r="E12" s="3"/>
      <c r="F12" s="4"/>
      <c r="G12" s="4"/>
      <c r="H12" s="4"/>
      <c r="I12" s="4"/>
      <c r="J12" s="4"/>
      <c r="K12" s="4"/>
      <c r="L12" s="4"/>
      <c r="M12" s="5"/>
      <c r="N12" s="31">
        <f>SUM(E12:M12)</f>
        <v>0</v>
      </c>
      <c r="O12" s="38" t="s">
        <v>2</v>
      </c>
      <c r="P12" s="7"/>
      <c r="Q12" s="7"/>
      <c r="R12" s="7"/>
    </row>
    <row r="13" spans="2:18" ht="12.75">
      <c r="B13" s="78" t="str">
        <f>IF(E23="a","","SUL all'esterno volume edificio")</f>
        <v>SUL all'esterno volume edificio</v>
      </c>
      <c r="C13" s="79"/>
      <c r="D13" s="88"/>
      <c r="E13" s="3"/>
      <c r="F13" s="4"/>
      <c r="G13" s="4"/>
      <c r="H13" s="4"/>
      <c r="I13" s="4"/>
      <c r="J13" s="4"/>
      <c r="K13" s="4"/>
      <c r="L13" s="4"/>
      <c r="M13" s="5"/>
      <c r="N13" s="31">
        <f>SUM(E13:M13)</f>
        <v>0</v>
      </c>
      <c r="O13" s="38" t="s">
        <v>3</v>
      </c>
      <c r="P13" s="7"/>
      <c r="Q13" s="7"/>
      <c r="R13" s="7"/>
    </row>
    <row r="14" spans="2:18" ht="12.75">
      <c r="B14" s="78" t="s">
        <v>16</v>
      </c>
      <c r="C14" s="79"/>
      <c r="D14" s="88"/>
      <c r="E14" s="3"/>
      <c r="F14" s="4"/>
      <c r="G14" s="4"/>
      <c r="H14" s="4"/>
      <c r="I14" s="4"/>
      <c r="J14" s="4"/>
      <c r="K14" s="4"/>
      <c r="L14" s="4"/>
      <c r="M14" s="5"/>
      <c r="N14" s="31">
        <f>SUM(E14:M14)</f>
        <v>0</v>
      </c>
      <c r="O14" s="38" t="s">
        <v>4</v>
      </c>
      <c r="P14" s="7"/>
      <c r="Q14" s="7"/>
      <c r="R14" s="7"/>
    </row>
    <row r="15" spans="2:18" ht="12.75">
      <c r="B15" s="78" t="str">
        <f>IF(E23="a","","SAL all'esterno volume edificio")</f>
        <v>SAL all'esterno volume edificio</v>
      </c>
      <c r="C15" s="82"/>
      <c r="D15" s="82"/>
      <c r="E15" s="3"/>
      <c r="F15" s="4"/>
      <c r="G15" s="4"/>
      <c r="H15" s="4"/>
      <c r="I15" s="4"/>
      <c r="J15" s="4"/>
      <c r="K15" s="4"/>
      <c r="L15" s="4"/>
      <c r="M15" s="5"/>
      <c r="N15" s="31">
        <f>SUM(E15:M15)</f>
        <v>0</v>
      </c>
      <c r="O15" s="38" t="s">
        <v>5</v>
      </c>
      <c r="P15" s="7"/>
      <c r="Q15" s="7"/>
      <c r="R15" s="7"/>
    </row>
    <row r="16" spans="2:18" ht="12.75">
      <c r="B16" s="33"/>
      <c r="C16" s="33"/>
      <c r="D16" s="33"/>
      <c r="E16" s="23"/>
      <c r="F16" s="23"/>
      <c r="G16" s="23"/>
      <c r="H16" s="23"/>
      <c r="I16" s="23"/>
      <c r="J16" s="23"/>
      <c r="K16" s="23"/>
      <c r="L16" s="23"/>
      <c r="M16" s="23"/>
      <c r="N16" s="34"/>
      <c r="O16" s="39"/>
      <c r="P16" s="35"/>
      <c r="Q16" s="7"/>
      <c r="R16" s="7"/>
    </row>
    <row r="17" spans="2:18" ht="12.75">
      <c r="B17" s="78" t="s">
        <v>20</v>
      </c>
      <c r="C17" s="82"/>
      <c r="D17" s="87"/>
      <c r="E17" s="3"/>
      <c r="F17" s="4"/>
      <c r="G17" s="4"/>
      <c r="H17" s="4"/>
      <c r="I17" s="4"/>
      <c r="J17" s="4"/>
      <c r="K17" s="4"/>
      <c r="L17" s="4"/>
      <c r="M17" s="5"/>
      <c r="N17" s="31">
        <f>SUM(E17:M17)</f>
        <v>0</v>
      </c>
      <c r="O17" s="38" t="s">
        <v>6</v>
      </c>
      <c r="P17" s="7"/>
      <c r="Q17" s="7"/>
      <c r="R17" s="7"/>
    </row>
    <row r="18" spans="2:18" ht="12.75">
      <c r="B18" s="78" t="s">
        <v>10</v>
      </c>
      <c r="C18" s="82"/>
      <c r="D18" s="87"/>
      <c r="E18" s="3"/>
      <c r="F18" s="4"/>
      <c r="G18" s="4"/>
      <c r="H18" s="4"/>
      <c r="I18" s="4"/>
      <c r="J18" s="4"/>
      <c r="K18" s="4"/>
      <c r="L18" s="4"/>
      <c r="M18" s="5"/>
      <c r="N18" s="31">
        <f>SUM(E18:M18)</f>
        <v>0</v>
      </c>
      <c r="O18" s="38" t="s">
        <v>7</v>
      </c>
      <c r="P18" s="7"/>
      <c r="Q18" s="7"/>
      <c r="R18" s="7"/>
    </row>
    <row r="19" spans="2:18" ht="12.75">
      <c r="B19" s="1"/>
      <c r="C19" s="1"/>
      <c r="D19" s="1"/>
      <c r="E19" s="1"/>
      <c r="F19" s="1"/>
      <c r="G19" s="1"/>
      <c r="H19" s="1"/>
      <c r="I19" s="1"/>
      <c r="J19" s="1"/>
      <c r="K19" s="1"/>
      <c r="L19" s="1"/>
      <c r="M19" s="1"/>
      <c r="N19" s="37"/>
      <c r="O19" s="38"/>
      <c r="P19" s="7"/>
      <c r="Q19" s="7"/>
      <c r="R19" s="7"/>
    </row>
    <row r="20" spans="2:18" ht="12.75">
      <c r="B20" s="1"/>
      <c r="C20" s="1"/>
      <c r="D20" s="1"/>
      <c r="E20" s="63" t="s">
        <v>27</v>
      </c>
      <c r="F20" s="1"/>
      <c r="G20" s="1"/>
      <c r="H20" s="1"/>
      <c r="I20" s="1"/>
      <c r="J20" s="1"/>
      <c r="K20" s="1"/>
      <c r="L20" s="1"/>
      <c r="M20" s="1"/>
      <c r="N20" s="37"/>
      <c r="O20" s="38"/>
      <c r="P20" s="7"/>
      <c r="Q20" s="7"/>
      <c r="R20" s="7"/>
    </row>
    <row r="21" spans="2:18" ht="12.75">
      <c r="B21" s="1"/>
      <c r="C21" s="1"/>
      <c r="D21" s="1"/>
      <c r="E21" s="1"/>
      <c r="F21" s="1"/>
      <c r="G21" s="1"/>
      <c r="H21" s="1"/>
      <c r="I21" s="1"/>
      <c r="J21" s="1"/>
      <c r="K21" s="1"/>
      <c r="L21" s="1"/>
      <c r="M21" s="1"/>
      <c r="N21" s="37"/>
      <c r="O21" s="38"/>
      <c r="P21" s="7"/>
      <c r="Q21" s="7"/>
      <c r="R21" s="7"/>
    </row>
    <row r="22" spans="2:18" ht="12.75">
      <c r="B22" s="1"/>
      <c r="C22" s="1"/>
      <c r="D22" s="1"/>
      <c r="E22" s="1"/>
      <c r="F22" s="1"/>
      <c r="G22" s="1"/>
      <c r="H22" s="1"/>
      <c r="I22" s="1"/>
      <c r="J22" s="1"/>
      <c r="K22" s="1"/>
      <c r="L22" s="1"/>
      <c r="M22" s="1"/>
      <c r="N22" s="37"/>
      <c r="O22" s="38"/>
      <c r="P22" s="7"/>
      <c r="Q22" s="7"/>
      <c r="R22" s="7"/>
    </row>
    <row r="23" spans="2:18" ht="12.75">
      <c r="B23" s="7"/>
      <c r="C23" s="7"/>
      <c r="D23" s="7"/>
      <c r="E23" s="7"/>
      <c r="F23" s="13"/>
      <c r="G23" s="13"/>
      <c r="H23" s="13"/>
      <c r="I23" s="13"/>
      <c r="J23" s="13"/>
      <c r="K23" s="13"/>
      <c r="L23" s="13"/>
      <c r="M23" s="13"/>
      <c r="N23" s="7"/>
      <c r="O23" s="38"/>
      <c r="P23" s="7"/>
      <c r="Q23" s="7"/>
      <c r="R23" s="7"/>
    </row>
    <row r="24" spans="2:15" s="7" customFormat="1" ht="12.75" customHeight="1">
      <c r="B24" s="69" t="s">
        <v>11</v>
      </c>
      <c r="C24" s="70"/>
      <c r="D24" s="71"/>
      <c r="E24" s="90" t="s">
        <v>12</v>
      </c>
      <c r="F24" s="97"/>
      <c r="G24" s="66"/>
      <c r="H24" s="51" t="s">
        <v>34</v>
      </c>
      <c r="I24" s="92" t="s">
        <v>14</v>
      </c>
      <c r="J24" s="93"/>
      <c r="K24" s="52"/>
      <c r="L24" s="90" t="s">
        <v>15</v>
      </c>
      <c r="M24" s="91"/>
      <c r="O24" s="38"/>
    </row>
    <row r="25" spans="2:15" s="7" customFormat="1" ht="15" thickBot="1">
      <c r="B25" s="43"/>
      <c r="C25" s="44"/>
      <c r="D25" s="45"/>
      <c r="E25" s="48"/>
      <c r="F25" s="49"/>
      <c r="G25" s="50"/>
      <c r="H25" s="55"/>
      <c r="I25" s="9" t="s">
        <v>8</v>
      </c>
      <c r="J25" s="6" t="s">
        <v>34</v>
      </c>
      <c r="K25" s="53"/>
      <c r="L25" s="48"/>
      <c r="M25" s="54"/>
      <c r="N25" s="6"/>
      <c r="O25" s="38"/>
    </row>
    <row r="26" spans="2:15" s="13" customFormat="1" ht="40.5" customHeight="1" thickTop="1">
      <c r="B26" s="36" t="s">
        <v>17</v>
      </c>
      <c r="C26" s="67" t="s">
        <v>24</v>
      </c>
      <c r="D26" s="68"/>
      <c r="E26" s="78" t="str">
        <f>IF(N12-N6&lt;-N17,"= T3 - T1,               al minimo -(T7),                   = "&amp;-N17&amp;" =","= T3 - T1,               al minimo -(T7),                   = "&amp;N12&amp;" - "&amp;N6&amp;" =")</f>
        <v>= T3 - T1,               al minimo -(T7),                   = 0 - 0 =</v>
      </c>
      <c r="F26" s="79"/>
      <c r="G26" s="79"/>
      <c r="H26" s="61">
        <f>IF(N12-N6&lt;0,MAX(-N17,N12-N6),N12-N6)</f>
        <v>0</v>
      </c>
      <c r="I26" s="47" t="str">
        <f>IF(E20="a","100%","50%")</f>
        <v>50%</v>
      </c>
      <c r="J26" s="10">
        <f>IF(E20="a",H26,0.5*H26)</f>
        <v>0</v>
      </c>
      <c r="K26" s="11"/>
      <c r="L26" s="11"/>
      <c r="M26" s="12"/>
      <c r="O26" s="40"/>
    </row>
    <row r="27" spans="2:15" s="7" customFormat="1" ht="39" customHeight="1" thickBot="1">
      <c r="B27" s="14"/>
      <c r="C27" s="67" t="str">
        <f>IF(E20="a","","Nuove SUL all'esterno del volume dell'edificio esistente")</f>
        <v>Nuove SUL all'esterno del volume dell'edificio esistente</v>
      </c>
      <c r="D27" s="68"/>
      <c r="E27" s="76" t="str">
        <f>IF(E20="a","","= T4 =")</f>
        <v>= T4 =</v>
      </c>
      <c r="F27" s="77"/>
      <c r="G27" s="77"/>
      <c r="H27" s="62">
        <f>IF(E20="a","",N13)</f>
        <v>0</v>
      </c>
      <c r="I27" s="15" t="str">
        <f>IF(E20="a","","100%")</f>
        <v>100%</v>
      </c>
      <c r="J27" s="16">
        <f>IF(E20="a","",H27)</f>
        <v>0</v>
      </c>
      <c r="K27" s="17" t="s">
        <v>0</v>
      </c>
      <c r="L27" s="74" t="str">
        <f>IF(E20="a","Mass. 60 %","Mass. 30 %")</f>
        <v>Mass. 30 %</v>
      </c>
      <c r="M27" s="75"/>
      <c r="O27" s="38"/>
    </row>
    <row r="28" spans="2:15" s="7" customFormat="1" ht="19.5" thickBot="1" thickTop="1">
      <c r="B28" s="89" t="s">
        <v>21</v>
      </c>
      <c r="C28" s="89"/>
      <c r="D28" s="78"/>
      <c r="E28" s="94" t="s">
        <v>35</v>
      </c>
      <c r="F28" s="95"/>
      <c r="G28" s="95"/>
      <c r="H28" s="96"/>
      <c r="I28" s="20">
        <f>IF(OR(L28="",E20="a"),"",IF(J28&gt;100,"¡","ü"))</f>
      </c>
      <c r="J28" s="21">
        <f>IF(E20="a",J26,J26+J27)</f>
        <v>0</v>
      </c>
      <c r="K28" s="22">
        <f>N6</f>
        <v>0</v>
      </c>
      <c r="L28" s="72">
        <f>IF(K28=0,"",ROUND(J28/K28,3))</f>
      </c>
      <c r="M28" s="73"/>
      <c r="N28" s="20">
        <f>IF(L28="","",IF(E20="a",IF(L28&gt;0.6,"¡","ü"),IF(L28&gt;0.3,"¡","ü")))</f>
      </c>
      <c r="O28" s="38"/>
    </row>
    <row r="29" spans="2:15" s="7" customFormat="1" ht="14.25" thickBot="1" thickTop="1">
      <c r="B29" s="23"/>
      <c r="C29" s="23"/>
      <c r="D29" s="23"/>
      <c r="E29" s="13"/>
      <c r="F29" s="13"/>
      <c r="G29" s="13"/>
      <c r="H29" s="24"/>
      <c r="I29" s="24"/>
      <c r="J29" s="25"/>
      <c r="K29" s="26"/>
      <c r="L29" s="26"/>
      <c r="M29" s="27"/>
      <c r="O29" s="38"/>
    </row>
    <row r="30" spans="2:15" s="7" customFormat="1" ht="39" thickTop="1">
      <c r="B30" s="59" t="s">
        <v>18</v>
      </c>
      <c r="C30" s="67" t="s">
        <v>25</v>
      </c>
      <c r="D30" s="68"/>
      <c r="E30" s="78" t="str">
        <f>IF(N12+N14-N8&lt;-N17-N18,"= T3 + T5 - T2,            al minimo -(T7+T8),               = "&amp;-N17-N18&amp;" =","= T3 + T5 - T2,             al minimo -(T7+T8),                = "&amp;N12&amp;" + "&amp;N14&amp;" - "&amp;N8&amp;" =")</f>
        <v>= T3 + T5 - T2,             al minimo -(T7+T8),                = 0 + 0 - 0 =</v>
      </c>
      <c r="F30" s="79"/>
      <c r="G30" s="79"/>
      <c r="H30" s="61">
        <f>IF(N12+N14-N8&lt;0,MAX(-N17-N18,N12+N14-N8),N12+N14-N8)</f>
        <v>0</v>
      </c>
      <c r="I30" s="47">
        <v>0.5</v>
      </c>
      <c r="J30" s="10">
        <f>0.5*H30</f>
        <v>0</v>
      </c>
      <c r="K30" s="11"/>
      <c r="L30" s="11"/>
      <c r="M30" s="18"/>
      <c r="O30" s="38"/>
    </row>
    <row r="31" spans="2:15" s="7" customFormat="1" ht="38.25" customHeight="1" thickBot="1">
      <c r="B31" s="14"/>
      <c r="C31" s="67" t="s">
        <v>26</v>
      </c>
      <c r="D31" s="68"/>
      <c r="E31" s="76" t="str">
        <f>"= T4 + T6                 = "&amp;N13&amp;" + "&amp;N15&amp;" ="</f>
        <v>= T4 + T6                 = 0 + 0 =</v>
      </c>
      <c r="F31" s="77"/>
      <c r="G31" s="77"/>
      <c r="H31" s="62">
        <f>N13+N15</f>
        <v>0</v>
      </c>
      <c r="I31" s="15">
        <v>1</v>
      </c>
      <c r="J31" s="16">
        <f>H31</f>
        <v>0</v>
      </c>
      <c r="K31" s="17" t="s">
        <v>1</v>
      </c>
      <c r="L31" s="74" t="s">
        <v>13</v>
      </c>
      <c r="M31" s="75"/>
      <c r="O31" s="38"/>
    </row>
    <row r="32" spans="2:15" s="7" customFormat="1" ht="19.5" customHeight="1" thickBot="1" thickTop="1">
      <c r="B32" s="89" t="s">
        <v>22</v>
      </c>
      <c r="C32" s="89"/>
      <c r="D32" s="78"/>
      <c r="E32" s="94" t="s">
        <v>35</v>
      </c>
      <c r="F32" s="95"/>
      <c r="G32" s="95"/>
      <c r="H32" s="96"/>
      <c r="I32" s="20">
        <f>IF(L32="","",IF(J32&gt;100,"¡","ü"))</f>
      </c>
      <c r="J32" s="21">
        <f>J30+J31</f>
        <v>0</v>
      </c>
      <c r="K32" s="22">
        <f>N8</f>
        <v>0</v>
      </c>
      <c r="L32" s="72">
        <f>IF(K32=0,"",ROUND(J32/K32,3))</f>
      </c>
      <c r="M32" s="73"/>
      <c r="N32" s="20">
        <f>IF(L32="","",IF(L32&gt;0.3,"¡","ü"))</f>
      </c>
      <c r="O32" s="38"/>
    </row>
    <row r="33" spans="2:15" s="7" customFormat="1" ht="13.5" thickTop="1">
      <c r="B33" s="13"/>
      <c r="C33" s="13"/>
      <c r="D33" s="13"/>
      <c r="E33" s="13"/>
      <c r="F33" s="13"/>
      <c r="G33" s="13"/>
      <c r="H33" s="13"/>
      <c r="I33" s="13"/>
      <c r="J33" s="13"/>
      <c r="K33" s="13"/>
      <c r="L33" s="13"/>
      <c r="M33" s="13"/>
      <c r="O33" s="38"/>
    </row>
    <row r="34" spans="2:15" s="7" customFormat="1" ht="25.5" customHeight="1">
      <c r="B34" s="84">
        <f>IF(E20="a",IF(N8&gt;0,IF(L28&gt;0.6,"I presupposti dell'art. 42 cpv. 3 lett. "&amp;$E$20&amp;" OPT non sono adempiuti.","I presupposti dell'art. 42 cpv. 3 lett. "&amp;$E$20&amp;" OPT sono adempiuti. Occorre verificare che siano adempiuti anche gli altri presupposti dell'autorizzazione!"),""),IF(N8&gt;0,IF(OR(J28&gt;100,L28&gt;0.3,J32&gt;100,L32&gt;0.3),"I presupposti dell'art. 42 cpv. 3 lett. "&amp;$E$20&amp;" OPT non sono adempiuti.","I presupposti dell'art. 42 cpv. 3 lett. "&amp;$E$20&amp;" OPT sono adempiuti. Occorre verificare che siano adempiuti anche gli altri presupposti dell'autorizzazione!"),""))</f>
      </c>
      <c r="C34" s="84"/>
      <c r="D34" s="84"/>
      <c r="E34" s="84"/>
      <c r="F34" s="84"/>
      <c r="G34" s="84"/>
      <c r="H34" s="84"/>
      <c r="I34" s="84"/>
      <c r="J34" s="84"/>
      <c r="K34" s="84"/>
      <c r="L34" s="84"/>
      <c r="M34" s="84"/>
      <c r="O34" s="38"/>
    </row>
    <row r="35" spans="2:15" s="7" customFormat="1" ht="32.25" customHeight="1">
      <c r="B35" s="103">
        <f>IF(N12&lt;N6-N17,"T3 è sempre inferiore a T1 - T7.                                                                                                      E' stato fatto intenzionalmente (ad esempio perché é stato innalzato il tetto)?",IF(N12+N14&lt;N8-N17-N18,"T3 + T5 è sempre inferiore a T2 - (T7 + T8).                                                                             E' stato fatto intenzionalmente (ad esempio perché é stato innalzato il tetto)?",""))</f>
      </c>
      <c r="C35" s="104"/>
      <c r="D35" s="104"/>
      <c r="E35" s="104"/>
      <c r="F35" s="104"/>
      <c r="G35" s="104"/>
      <c r="H35" s="104"/>
      <c r="I35" s="104"/>
      <c r="J35" s="104"/>
      <c r="K35" s="104"/>
      <c r="L35" s="104"/>
      <c r="M35" s="104"/>
      <c r="O35" s="38"/>
    </row>
    <row r="36" spans="2:15" s="7" customFormat="1" ht="12.75">
      <c r="B36" s="57"/>
      <c r="C36" s="58"/>
      <c r="D36" s="58"/>
      <c r="E36" s="58"/>
      <c r="F36" s="58"/>
      <c r="G36" s="58"/>
      <c r="H36" s="58"/>
      <c r="I36" s="58"/>
      <c r="J36" s="58"/>
      <c r="K36" s="58"/>
      <c r="L36" s="58"/>
      <c r="M36" s="58"/>
      <c r="O36" s="38"/>
    </row>
    <row r="37" spans="2:15" s="7" customFormat="1" ht="39" customHeight="1">
      <c r="B37" s="101" t="s">
        <v>29</v>
      </c>
      <c r="C37" s="102"/>
      <c r="D37" s="102"/>
      <c r="E37" s="102"/>
      <c r="F37" s="102"/>
      <c r="G37" s="102"/>
      <c r="H37" s="102"/>
      <c r="I37" s="102"/>
      <c r="J37" s="102"/>
      <c r="K37" s="102"/>
      <c r="L37" s="102"/>
      <c r="M37" s="102"/>
      <c r="O37" s="38"/>
    </row>
    <row r="38" spans="2:15" s="46" customFormat="1" ht="45.75" customHeight="1">
      <c r="B38" s="98" t="s">
        <v>30</v>
      </c>
      <c r="C38" s="99"/>
      <c r="D38" s="99"/>
      <c r="E38" s="99"/>
      <c r="F38" s="99"/>
      <c r="G38" s="99"/>
      <c r="H38" s="99"/>
      <c r="I38" s="99"/>
      <c r="J38" s="99"/>
      <c r="K38" s="99"/>
      <c r="L38" s="99"/>
      <c r="M38" s="99"/>
      <c r="N38" s="64" t="s">
        <v>31</v>
      </c>
      <c r="O38" s="65"/>
    </row>
    <row r="39" spans="2:15" s="7" customFormat="1" ht="12.75">
      <c r="B39" s="13"/>
      <c r="C39" s="46"/>
      <c r="D39" s="46"/>
      <c r="E39" s="46"/>
      <c r="F39" s="46"/>
      <c r="G39" s="46"/>
      <c r="H39" s="46"/>
      <c r="I39" s="46"/>
      <c r="J39" s="46"/>
      <c r="K39" s="46"/>
      <c r="L39" s="46"/>
      <c r="M39" s="46"/>
      <c r="N39" s="46"/>
      <c r="O39" s="38"/>
    </row>
    <row r="40" spans="2:15" s="7" customFormat="1" ht="12.75">
      <c r="B40" s="13"/>
      <c r="C40" s="46"/>
      <c r="D40" s="46"/>
      <c r="E40" s="46"/>
      <c r="F40" s="46"/>
      <c r="G40" s="46"/>
      <c r="H40" s="46"/>
      <c r="I40" s="46"/>
      <c r="J40" s="46"/>
      <c r="K40" s="46"/>
      <c r="L40" s="46"/>
      <c r="M40" s="46"/>
      <c r="N40" s="46"/>
      <c r="O40" s="38"/>
    </row>
    <row r="41" spans="2:15" s="7" customFormat="1" ht="12.75">
      <c r="B41" s="13"/>
      <c r="C41" s="46"/>
      <c r="D41" s="46"/>
      <c r="E41" s="46"/>
      <c r="F41" s="46"/>
      <c r="G41" s="46"/>
      <c r="H41" s="46"/>
      <c r="I41" s="46"/>
      <c r="J41" s="46"/>
      <c r="K41" s="46"/>
      <c r="L41" s="46"/>
      <c r="M41" s="46"/>
      <c r="N41" s="46"/>
      <c r="O41" s="38"/>
    </row>
    <row r="42" spans="2:15" s="7" customFormat="1" ht="12.75">
      <c r="B42" s="13"/>
      <c r="C42" s="13"/>
      <c r="D42" s="13"/>
      <c r="E42" s="13"/>
      <c r="F42" s="13"/>
      <c r="G42" s="13"/>
      <c r="H42" s="13"/>
      <c r="I42" s="13"/>
      <c r="J42" s="13"/>
      <c r="K42" s="13"/>
      <c r="L42" s="13"/>
      <c r="M42" s="13"/>
      <c r="O42" s="38"/>
    </row>
    <row r="43" spans="2:15" s="7" customFormat="1" ht="12.75">
      <c r="B43" s="13"/>
      <c r="C43" s="13"/>
      <c r="D43" s="13"/>
      <c r="E43" s="13"/>
      <c r="F43" s="13"/>
      <c r="G43" s="13"/>
      <c r="H43" s="13"/>
      <c r="I43" s="13"/>
      <c r="J43" s="13"/>
      <c r="K43" s="13"/>
      <c r="L43" s="13"/>
      <c r="M43" s="13"/>
      <c r="O43" s="38"/>
    </row>
    <row r="44" spans="2:15" s="7" customFormat="1" ht="12.75">
      <c r="B44" s="13"/>
      <c r="C44" s="13"/>
      <c r="D44" s="13"/>
      <c r="E44" s="13"/>
      <c r="F44" s="13"/>
      <c r="G44" s="13"/>
      <c r="H44" s="13"/>
      <c r="I44" s="13"/>
      <c r="J44" s="13"/>
      <c r="K44" s="13"/>
      <c r="L44" s="13"/>
      <c r="M44" s="13"/>
      <c r="O44" s="38"/>
    </row>
    <row r="45" spans="2:15" s="7" customFormat="1" ht="12.75">
      <c r="B45" s="13"/>
      <c r="C45" s="13"/>
      <c r="D45" s="13"/>
      <c r="E45" s="13"/>
      <c r="F45" s="13"/>
      <c r="G45" s="13"/>
      <c r="H45" s="13"/>
      <c r="I45" s="13"/>
      <c r="J45" s="13"/>
      <c r="K45" s="13"/>
      <c r="L45" s="13"/>
      <c r="M45" s="13"/>
      <c r="O45" s="38"/>
    </row>
    <row r="46" spans="2:15" s="7" customFormat="1" ht="12.75">
      <c r="B46" s="13"/>
      <c r="C46" s="13"/>
      <c r="D46" s="13"/>
      <c r="E46" s="13"/>
      <c r="F46" s="13"/>
      <c r="G46" s="13"/>
      <c r="H46" s="13"/>
      <c r="I46" s="13"/>
      <c r="J46" s="13"/>
      <c r="K46" s="13"/>
      <c r="L46" s="13"/>
      <c r="M46" s="13"/>
      <c r="O46" s="38"/>
    </row>
    <row r="47" spans="2:15" s="7" customFormat="1" ht="12.75">
      <c r="B47" s="13"/>
      <c r="C47" s="13"/>
      <c r="D47" s="13"/>
      <c r="E47" s="13"/>
      <c r="F47" s="13"/>
      <c r="G47" s="13"/>
      <c r="H47" s="13"/>
      <c r="I47" s="13"/>
      <c r="J47" s="13"/>
      <c r="K47" s="13"/>
      <c r="L47" s="13"/>
      <c r="M47" s="13"/>
      <c r="O47" s="38"/>
    </row>
    <row r="48" spans="2:15" s="7" customFormat="1" ht="12.75">
      <c r="B48" s="13"/>
      <c r="C48" s="13"/>
      <c r="D48" s="13"/>
      <c r="E48" s="13"/>
      <c r="F48" s="13"/>
      <c r="G48" s="13"/>
      <c r="H48" s="13"/>
      <c r="I48" s="13"/>
      <c r="J48" s="13"/>
      <c r="K48" s="13"/>
      <c r="L48" s="13"/>
      <c r="M48" s="13"/>
      <c r="O48" s="38"/>
    </row>
    <row r="49" spans="2:15" s="7" customFormat="1" ht="12.75">
      <c r="B49" s="13"/>
      <c r="C49" s="13"/>
      <c r="D49" s="13"/>
      <c r="E49" s="13"/>
      <c r="F49" s="13"/>
      <c r="G49" s="13"/>
      <c r="H49" s="13"/>
      <c r="I49" s="13"/>
      <c r="J49" s="13"/>
      <c r="K49" s="13"/>
      <c r="L49" s="13"/>
      <c r="M49" s="13"/>
      <c r="O49" s="38"/>
    </row>
    <row r="50" spans="2:15" s="7" customFormat="1" ht="12.75">
      <c r="B50" s="13"/>
      <c r="C50" s="13"/>
      <c r="D50" s="13"/>
      <c r="E50" s="13"/>
      <c r="F50" s="13"/>
      <c r="G50" s="13"/>
      <c r="H50" s="13"/>
      <c r="I50" s="13"/>
      <c r="J50" s="13"/>
      <c r="K50" s="13"/>
      <c r="L50" s="13"/>
      <c r="M50" s="13"/>
      <c r="O50" s="38"/>
    </row>
    <row r="51" spans="2:15" s="7" customFormat="1" ht="12.75">
      <c r="B51" s="13"/>
      <c r="C51" s="13"/>
      <c r="D51" s="13"/>
      <c r="E51" s="13"/>
      <c r="F51" s="13"/>
      <c r="G51" s="13"/>
      <c r="H51" s="13"/>
      <c r="I51" s="13"/>
      <c r="J51" s="13"/>
      <c r="K51" s="13"/>
      <c r="L51" s="13"/>
      <c r="M51" s="13"/>
      <c r="O51" s="38"/>
    </row>
    <row r="52" spans="2:15" s="7" customFormat="1" ht="12.75">
      <c r="B52" s="13"/>
      <c r="C52" s="13"/>
      <c r="D52" s="13"/>
      <c r="E52" s="13"/>
      <c r="F52" s="13"/>
      <c r="G52" s="13"/>
      <c r="H52" s="13"/>
      <c r="I52" s="13"/>
      <c r="J52" s="13"/>
      <c r="K52" s="13"/>
      <c r="L52" s="13"/>
      <c r="M52" s="13"/>
      <c r="O52" s="38"/>
    </row>
    <row r="53" spans="2:15" s="7" customFormat="1" ht="12.75">
      <c r="B53" s="13"/>
      <c r="C53" s="13"/>
      <c r="D53" s="13"/>
      <c r="E53" s="13"/>
      <c r="F53" s="13"/>
      <c r="G53" s="13"/>
      <c r="H53" s="13"/>
      <c r="I53" s="13"/>
      <c r="J53" s="13"/>
      <c r="K53" s="13"/>
      <c r="L53" s="13"/>
      <c r="M53" s="13"/>
      <c r="O53" s="38"/>
    </row>
    <row r="54" spans="2:15" s="7" customFormat="1" ht="12.75">
      <c r="B54" s="13"/>
      <c r="C54" s="13"/>
      <c r="D54" s="13"/>
      <c r="E54" s="13"/>
      <c r="F54" s="13"/>
      <c r="G54" s="13"/>
      <c r="H54" s="13"/>
      <c r="I54" s="13"/>
      <c r="J54" s="13"/>
      <c r="K54" s="13"/>
      <c r="L54" s="13"/>
      <c r="M54" s="13"/>
      <c r="O54" s="38"/>
    </row>
    <row r="55" spans="2:15" s="7" customFormat="1" ht="12.75">
      <c r="B55" s="13"/>
      <c r="C55" s="13"/>
      <c r="D55" s="13"/>
      <c r="E55" s="13"/>
      <c r="F55" s="13"/>
      <c r="G55" s="13"/>
      <c r="H55" s="13"/>
      <c r="I55" s="13"/>
      <c r="J55" s="13"/>
      <c r="K55" s="13"/>
      <c r="L55" s="13"/>
      <c r="M55" s="13"/>
      <c r="O55" s="38"/>
    </row>
    <row r="56" spans="2:15" s="7" customFormat="1" ht="12.75">
      <c r="B56" s="13"/>
      <c r="C56" s="13"/>
      <c r="D56" s="13"/>
      <c r="E56" s="13"/>
      <c r="F56" s="13"/>
      <c r="G56" s="13"/>
      <c r="H56" s="13"/>
      <c r="I56" s="13"/>
      <c r="J56" s="13"/>
      <c r="K56" s="13"/>
      <c r="L56" s="13"/>
      <c r="M56" s="13"/>
      <c r="O56" s="38"/>
    </row>
    <row r="57" spans="2:15" s="7" customFormat="1" ht="12.75">
      <c r="B57" s="13"/>
      <c r="C57" s="13"/>
      <c r="D57" s="13"/>
      <c r="E57" s="13"/>
      <c r="F57" s="13"/>
      <c r="G57" s="13"/>
      <c r="H57" s="13"/>
      <c r="I57" s="13"/>
      <c r="J57" s="13"/>
      <c r="K57" s="13"/>
      <c r="L57" s="13"/>
      <c r="M57" s="13"/>
      <c r="O57" s="38"/>
    </row>
    <row r="58" spans="2:15" s="7" customFormat="1" ht="12.75">
      <c r="B58" s="13"/>
      <c r="C58" s="13"/>
      <c r="D58" s="13"/>
      <c r="E58" s="13"/>
      <c r="F58" s="13"/>
      <c r="G58" s="13"/>
      <c r="H58" s="13"/>
      <c r="I58" s="13"/>
      <c r="J58" s="13"/>
      <c r="K58" s="13"/>
      <c r="L58" s="13"/>
      <c r="M58" s="13"/>
      <c r="O58" s="38"/>
    </row>
    <row r="59" spans="2:15" s="7" customFormat="1" ht="12.75">
      <c r="B59" s="13"/>
      <c r="C59" s="13"/>
      <c r="D59" s="13"/>
      <c r="E59" s="13"/>
      <c r="F59" s="13"/>
      <c r="G59" s="13"/>
      <c r="H59" s="13"/>
      <c r="I59" s="13"/>
      <c r="J59" s="13"/>
      <c r="K59" s="13"/>
      <c r="L59" s="13"/>
      <c r="M59" s="13"/>
      <c r="O59" s="38"/>
    </row>
    <row r="60" spans="2:15" s="7" customFormat="1" ht="12.75">
      <c r="B60" s="13"/>
      <c r="C60" s="13"/>
      <c r="D60" s="13"/>
      <c r="E60" s="13"/>
      <c r="F60" s="13"/>
      <c r="G60" s="13"/>
      <c r="H60" s="13"/>
      <c r="I60" s="13"/>
      <c r="J60" s="13"/>
      <c r="K60" s="13"/>
      <c r="L60" s="13"/>
      <c r="M60" s="13"/>
      <c r="O60" s="38"/>
    </row>
    <row r="61" spans="2:15" s="7" customFormat="1" ht="12.75">
      <c r="B61" s="13"/>
      <c r="C61" s="13"/>
      <c r="D61" s="13"/>
      <c r="E61" s="13"/>
      <c r="F61" s="13"/>
      <c r="G61" s="13"/>
      <c r="H61" s="13"/>
      <c r="I61" s="13"/>
      <c r="J61" s="13"/>
      <c r="K61" s="13"/>
      <c r="L61" s="13"/>
      <c r="M61" s="13"/>
      <c r="O61" s="38"/>
    </row>
    <row r="62" spans="2:15" s="7" customFormat="1" ht="12.75">
      <c r="B62" s="13"/>
      <c r="C62" s="13"/>
      <c r="D62" s="13"/>
      <c r="E62" s="13"/>
      <c r="F62" s="13"/>
      <c r="G62" s="13"/>
      <c r="H62" s="13"/>
      <c r="I62" s="13"/>
      <c r="J62" s="13"/>
      <c r="K62" s="13"/>
      <c r="L62" s="13"/>
      <c r="M62" s="13"/>
      <c r="O62" s="38"/>
    </row>
    <row r="63" spans="2:15" s="7" customFormat="1" ht="12.75">
      <c r="B63" s="13"/>
      <c r="C63" s="13"/>
      <c r="D63" s="13"/>
      <c r="E63" s="13"/>
      <c r="F63" s="13"/>
      <c r="G63" s="13"/>
      <c r="H63" s="13"/>
      <c r="I63" s="13"/>
      <c r="J63" s="13"/>
      <c r="K63" s="13"/>
      <c r="L63" s="13"/>
      <c r="M63" s="13"/>
      <c r="O63" s="38"/>
    </row>
    <row r="64" spans="2:15" s="7" customFormat="1" ht="12.75">
      <c r="B64" s="13"/>
      <c r="C64" s="13"/>
      <c r="D64" s="13"/>
      <c r="E64" s="13"/>
      <c r="F64" s="13"/>
      <c r="G64" s="13"/>
      <c r="H64" s="13"/>
      <c r="I64" s="13"/>
      <c r="J64" s="13"/>
      <c r="K64" s="13"/>
      <c r="L64" s="13"/>
      <c r="M64" s="13"/>
      <c r="O64" s="38"/>
    </row>
    <row r="65" spans="2:15" s="7" customFormat="1" ht="12.75">
      <c r="B65" s="13"/>
      <c r="C65" s="13"/>
      <c r="D65" s="13"/>
      <c r="E65" s="13"/>
      <c r="F65" s="13"/>
      <c r="G65" s="13"/>
      <c r="H65" s="13"/>
      <c r="I65" s="13"/>
      <c r="J65" s="13"/>
      <c r="K65" s="13"/>
      <c r="L65" s="13"/>
      <c r="M65" s="13"/>
      <c r="O65" s="38"/>
    </row>
    <row r="66" spans="2:15" s="7" customFormat="1" ht="12.75">
      <c r="B66" s="13"/>
      <c r="C66" s="13"/>
      <c r="D66" s="13"/>
      <c r="E66" s="13"/>
      <c r="F66" s="13"/>
      <c r="G66" s="13"/>
      <c r="H66" s="13"/>
      <c r="I66" s="13"/>
      <c r="J66" s="13"/>
      <c r="K66" s="13"/>
      <c r="L66" s="13"/>
      <c r="M66" s="13"/>
      <c r="O66" s="38"/>
    </row>
    <row r="67" spans="2:15" s="7" customFormat="1" ht="12.75">
      <c r="B67" s="13"/>
      <c r="C67" s="13"/>
      <c r="D67" s="13"/>
      <c r="E67" s="13"/>
      <c r="F67" s="13"/>
      <c r="G67" s="13"/>
      <c r="H67" s="13"/>
      <c r="I67" s="13"/>
      <c r="J67" s="13"/>
      <c r="K67" s="13"/>
      <c r="L67" s="13"/>
      <c r="M67" s="13"/>
      <c r="O67" s="38"/>
    </row>
    <row r="68" spans="2:15" s="7" customFormat="1" ht="12.75">
      <c r="B68" s="13"/>
      <c r="C68" s="13"/>
      <c r="D68" s="13"/>
      <c r="E68" s="13"/>
      <c r="F68" s="13"/>
      <c r="G68" s="13"/>
      <c r="H68" s="13"/>
      <c r="I68" s="13"/>
      <c r="J68" s="13"/>
      <c r="K68" s="13"/>
      <c r="L68" s="13"/>
      <c r="M68" s="13"/>
      <c r="O68" s="38"/>
    </row>
    <row r="69" spans="2:15" s="7" customFormat="1" ht="12.75">
      <c r="B69" s="13"/>
      <c r="C69" s="13"/>
      <c r="D69" s="13"/>
      <c r="E69" s="13"/>
      <c r="F69" s="13"/>
      <c r="G69" s="13"/>
      <c r="H69" s="13"/>
      <c r="I69" s="13"/>
      <c r="J69" s="13"/>
      <c r="K69" s="13"/>
      <c r="L69" s="13"/>
      <c r="M69" s="13"/>
      <c r="O69" s="38"/>
    </row>
    <row r="70" spans="2:15" s="7" customFormat="1" ht="12.75">
      <c r="B70" s="13"/>
      <c r="C70" s="13"/>
      <c r="D70" s="13"/>
      <c r="E70" s="13"/>
      <c r="F70" s="13"/>
      <c r="G70" s="13"/>
      <c r="H70" s="13"/>
      <c r="I70" s="13"/>
      <c r="J70" s="13"/>
      <c r="K70" s="13"/>
      <c r="L70" s="13"/>
      <c r="M70" s="13"/>
      <c r="O70" s="38"/>
    </row>
    <row r="71" spans="2:15" s="7" customFormat="1" ht="12.75">
      <c r="B71" s="13"/>
      <c r="C71" s="13"/>
      <c r="D71" s="13"/>
      <c r="E71" s="13"/>
      <c r="F71" s="13"/>
      <c r="G71" s="13"/>
      <c r="H71" s="13"/>
      <c r="I71" s="13"/>
      <c r="J71" s="13"/>
      <c r="K71" s="13"/>
      <c r="L71" s="13"/>
      <c r="M71" s="13"/>
      <c r="O71" s="38"/>
    </row>
    <row r="72" spans="2:15" s="7" customFormat="1" ht="12.75">
      <c r="B72" s="13"/>
      <c r="C72" s="13"/>
      <c r="D72" s="13"/>
      <c r="E72" s="13"/>
      <c r="F72" s="13"/>
      <c r="G72" s="13"/>
      <c r="H72" s="13"/>
      <c r="I72" s="13"/>
      <c r="J72" s="13"/>
      <c r="K72" s="13"/>
      <c r="L72" s="13"/>
      <c r="M72" s="13"/>
      <c r="O72" s="38"/>
    </row>
    <row r="73" spans="2:15" s="7" customFormat="1" ht="12.75">
      <c r="B73" s="13"/>
      <c r="C73" s="13"/>
      <c r="D73" s="13"/>
      <c r="E73" s="13"/>
      <c r="F73" s="13"/>
      <c r="G73" s="13"/>
      <c r="H73" s="13"/>
      <c r="I73" s="13"/>
      <c r="J73" s="13"/>
      <c r="K73" s="13"/>
      <c r="L73" s="13"/>
      <c r="M73" s="13"/>
      <c r="O73" s="38"/>
    </row>
    <row r="74" spans="2:15" s="7" customFormat="1" ht="12.75">
      <c r="B74" s="13"/>
      <c r="C74" s="13"/>
      <c r="D74" s="13"/>
      <c r="E74" s="13"/>
      <c r="F74" s="13"/>
      <c r="G74" s="13"/>
      <c r="H74" s="13"/>
      <c r="I74" s="13"/>
      <c r="J74" s="13"/>
      <c r="K74" s="13"/>
      <c r="L74" s="13"/>
      <c r="M74" s="13"/>
      <c r="O74" s="38"/>
    </row>
    <row r="75" spans="2:15" s="7" customFormat="1" ht="12.75">
      <c r="B75" s="13"/>
      <c r="C75" s="13"/>
      <c r="D75" s="13"/>
      <c r="E75" s="13"/>
      <c r="F75" s="13"/>
      <c r="G75" s="13"/>
      <c r="H75" s="13"/>
      <c r="I75" s="13"/>
      <c r="J75" s="13"/>
      <c r="K75" s="13"/>
      <c r="L75" s="13"/>
      <c r="M75" s="13"/>
      <c r="O75" s="38"/>
    </row>
    <row r="76" spans="2:15" s="7" customFormat="1" ht="12.75">
      <c r="B76" s="13"/>
      <c r="C76" s="13"/>
      <c r="D76" s="13"/>
      <c r="E76" s="13"/>
      <c r="F76" s="13"/>
      <c r="G76" s="13"/>
      <c r="H76" s="13"/>
      <c r="I76" s="13"/>
      <c r="J76" s="13"/>
      <c r="K76" s="13"/>
      <c r="L76" s="13"/>
      <c r="M76" s="13"/>
      <c r="O76" s="38"/>
    </row>
    <row r="77" spans="2:15" s="7" customFormat="1" ht="12.75">
      <c r="B77" s="13"/>
      <c r="C77" s="13"/>
      <c r="D77" s="13"/>
      <c r="E77" s="13"/>
      <c r="F77" s="13"/>
      <c r="G77" s="13"/>
      <c r="H77" s="13"/>
      <c r="I77" s="13"/>
      <c r="J77" s="13"/>
      <c r="K77" s="13"/>
      <c r="L77" s="13"/>
      <c r="M77" s="13"/>
      <c r="O77" s="38"/>
    </row>
    <row r="78" spans="2:15" s="7" customFormat="1" ht="12.75">
      <c r="B78" s="13"/>
      <c r="C78" s="13"/>
      <c r="D78" s="13"/>
      <c r="E78" s="13"/>
      <c r="F78" s="13"/>
      <c r="G78" s="13"/>
      <c r="H78" s="13"/>
      <c r="I78" s="13"/>
      <c r="J78" s="13"/>
      <c r="K78" s="13"/>
      <c r="L78" s="13"/>
      <c r="M78" s="13"/>
      <c r="O78" s="38"/>
    </row>
    <row r="79" spans="2:15" s="7" customFormat="1" ht="12.75">
      <c r="B79" s="13"/>
      <c r="C79" s="13"/>
      <c r="D79" s="13"/>
      <c r="E79" s="13"/>
      <c r="F79" s="13"/>
      <c r="G79" s="13"/>
      <c r="H79" s="13"/>
      <c r="I79" s="13"/>
      <c r="J79" s="13"/>
      <c r="K79" s="13"/>
      <c r="L79" s="13"/>
      <c r="M79" s="13"/>
      <c r="O79" s="38"/>
    </row>
    <row r="80" spans="2:15" s="7" customFormat="1" ht="12.75">
      <c r="B80" s="13"/>
      <c r="C80" s="13"/>
      <c r="D80" s="13"/>
      <c r="E80" s="13"/>
      <c r="F80" s="13"/>
      <c r="G80" s="13"/>
      <c r="H80" s="13"/>
      <c r="I80" s="13"/>
      <c r="J80" s="13"/>
      <c r="K80" s="13"/>
      <c r="L80" s="13"/>
      <c r="M80" s="13"/>
      <c r="O80" s="38"/>
    </row>
    <row r="81" spans="2:15" s="7" customFormat="1" ht="12.75">
      <c r="B81" s="13"/>
      <c r="C81" s="13"/>
      <c r="D81" s="13"/>
      <c r="E81" s="13"/>
      <c r="F81" s="13"/>
      <c r="G81" s="13"/>
      <c r="H81" s="13"/>
      <c r="I81" s="13"/>
      <c r="J81" s="13"/>
      <c r="K81" s="13"/>
      <c r="L81" s="13"/>
      <c r="M81" s="13"/>
      <c r="O81" s="38"/>
    </row>
    <row r="82" spans="2:15" s="7" customFormat="1" ht="12.75">
      <c r="B82" s="13"/>
      <c r="C82" s="13"/>
      <c r="D82" s="13"/>
      <c r="E82" s="13"/>
      <c r="F82" s="13"/>
      <c r="G82" s="13"/>
      <c r="H82" s="13"/>
      <c r="I82" s="13"/>
      <c r="J82" s="13"/>
      <c r="K82" s="13"/>
      <c r="L82" s="13"/>
      <c r="M82" s="13"/>
      <c r="O82" s="38"/>
    </row>
    <row r="83" spans="2:15" s="7" customFormat="1" ht="12.75">
      <c r="B83" s="13"/>
      <c r="C83" s="13"/>
      <c r="D83" s="13"/>
      <c r="E83" s="13"/>
      <c r="F83" s="13"/>
      <c r="G83" s="13"/>
      <c r="H83" s="13"/>
      <c r="I83" s="13"/>
      <c r="J83" s="13"/>
      <c r="K83" s="13"/>
      <c r="L83" s="13"/>
      <c r="M83" s="13"/>
      <c r="O83" s="38"/>
    </row>
    <row r="84" spans="2:15" s="7" customFormat="1" ht="12.75">
      <c r="B84" s="13"/>
      <c r="C84" s="13"/>
      <c r="D84" s="13"/>
      <c r="E84" s="13"/>
      <c r="F84" s="13"/>
      <c r="G84" s="13"/>
      <c r="H84" s="13"/>
      <c r="I84" s="13"/>
      <c r="J84" s="13"/>
      <c r="K84" s="13"/>
      <c r="L84" s="13"/>
      <c r="M84" s="13"/>
      <c r="O84" s="38"/>
    </row>
    <row r="85" spans="2:15" s="7" customFormat="1" ht="12.75">
      <c r="B85" s="13"/>
      <c r="C85" s="13"/>
      <c r="D85" s="13"/>
      <c r="E85" s="13"/>
      <c r="F85" s="13"/>
      <c r="G85" s="13"/>
      <c r="H85" s="13"/>
      <c r="I85" s="13"/>
      <c r="J85" s="13"/>
      <c r="K85" s="13"/>
      <c r="L85" s="13"/>
      <c r="M85" s="13"/>
      <c r="O85" s="38"/>
    </row>
    <row r="86" spans="2:15" s="7" customFormat="1" ht="12.75">
      <c r="B86" s="13"/>
      <c r="C86" s="13"/>
      <c r="D86" s="13"/>
      <c r="E86" s="13"/>
      <c r="F86" s="13"/>
      <c r="G86" s="13"/>
      <c r="H86" s="13"/>
      <c r="I86" s="13"/>
      <c r="J86" s="13"/>
      <c r="K86" s="13"/>
      <c r="L86" s="13"/>
      <c r="M86" s="13"/>
      <c r="O86" s="38"/>
    </row>
    <row r="87" spans="2:15" s="7" customFormat="1" ht="12.75">
      <c r="B87" s="13"/>
      <c r="C87" s="13"/>
      <c r="D87" s="13"/>
      <c r="E87" s="13"/>
      <c r="F87" s="13"/>
      <c r="G87" s="13"/>
      <c r="H87" s="13"/>
      <c r="I87" s="13"/>
      <c r="J87" s="13"/>
      <c r="K87" s="13"/>
      <c r="L87" s="13"/>
      <c r="M87" s="13"/>
      <c r="O87" s="38"/>
    </row>
    <row r="88" spans="2:15" s="7" customFormat="1" ht="12.75">
      <c r="B88" s="13"/>
      <c r="C88" s="13"/>
      <c r="D88" s="13"/>
      <c r="E88" s="13"/>
      <c r="F88" s="13"/>
      <c r="G88" s="13"/>
      <c r="H88" s="13"/>
      <c r="I88" s="13"/>
      <c r="J88" s="13"/>
      <c r="K88" s="13"/>
      <c r="L88" s="13"/>
      <c r="M88" s="13"/>
      <c r="O88" s="38"/>
    </row>
    <row r="89" spans="2:15" s="7" customFormat="1" ht="12.75">
      <c r="B89" s="13"/>
      <c r="C89" s="13"/>
      <c r="D89" s="13"/>
      <c r="E89" s="13"/>
      <c r="F89" s="13"/>
      <c r="G89" s="13"/>
      <c r="H89" s="13"/>
      <c r="I89" s="13"/>
      <c r="J89" s="13"/>
      <c r="K89" s="13"/>
      <c r="L89" s="13"/>
      <c r="M89" s="13"/>
      <c r="O89" s="38"/>
    </row>
    <row r="90" spans="2:15" s="7" customFormat="1" ht="12.75">
      <c r="B90" s="13"/>
      <c r="C90" s="13"/>
      <c r="D90" s="13"/>
      <c r="E90" s="13"/>
      <c r="F90" s="13"/>
      <c r="G90" s="13"/>
      <c r="H90" s="13"/>
      <c r="I90" s="13"/>
      <c r="J90" s="13"/>
      <c r="K90" s="13"/>
      <c r="L90" s="13"/>
      <c r="M90" s="13"/>
      <c r="O90" s="38"/>
    </row>
    <row r="91" spans="2:15" s="7" customFormat="1" ht="12.75">
      <c r="B91" s="13"/>
      <c r="C91" s="13"/>
      <c r="D91" s="13"/>
      <c r="E91" s="13"/>
      <c r="F91" s="13"/>
      <c r="G91" s="13"/>
      <c r="H91" s="13"/>
      <c r="I91" s="13"/>
      <c r="J91" s="13"/>
      <c r="K91" s="13"/>
      <c r="L91" s="13"/>
      <c r="M91" s="13"/>
      <c r="O91" s="38"/>
    </row>
    <row r="92" spans="2:15" s="7" customFormat="1" ht="12.75">
      <c r="B92" s="13"/>
      <c r="C92" s="13"/>
      <c r="D92" s="13"/>
      <c r="E92" s="13"/>
      <c r="F92" s="13"/>
      <c r="G92" s="13"/>
      <c r="H92" s="13"/>
      <c r="I92" s="13"/>
      <c r="J92" s="13"/>
      <c r="K92" s="13"/>
      <c r="L92" s="13"/>
      <c r="M92" s="13"/>
      <c r="O92" s="38"/>
    </row>
    <row r="93" spans="2:15" s="7" customFormat="1" ht="12.75">
      <c r="B93" s="13"/>
      <c r="C93" s="13"/>
      <c r="D93" s="13"/>
      <c r="E93" s="13"/>
      <c r="F93" s="13"/>
      <c r="G93" s="13"/>
      <c r="H93" s="13"/>
      <c r="I93" s="13"/>
      <c r="J93" s="13"/>
      <c r="K93" s="13"/>
      <c r="L93" s="13"/>
      <c r="M93" s="13"/>
      <c r="O93" s="38"/>
    </row>
    <row r="94" spans="2:15" s="7" customFormat="1" ht="12.75">
      <c r="B94" s="13"/>
      <c r="C94" s="13"/>
      <c r="D94" s="13"/>
      <c r="E94" s="13"/>
      <c r="F94" s="13"/>
      <c r="G94" s="13"/>
      <c r="H94" s="13"/>
      <c r="I94" s="13"/>
      <c r="J94" s="13"/>
      <c r="K94" s="13"/>
      <c r="L94" s="13"/>
      <c r="M94" s="13"/>
      <c r="O94" s="38"/>
    </row>
    <row r="95" spans="2:15" s="7" customFormat="1" ht="12.75">
      <c r="B95" s="13"/>
      <c r="C95" s="13"/>
      <c r="D95" s="13"/>
      <c r="E95" s="13"/>
      <c r="F95" s="13"/>
      <c r="G95" s="13"/>
      <c r="H95" s="13"/>
      <c r="I95" s="13"/>
      <c r="J95" s="13"/>
      <c r="K95" s="13"/>
      <c r="L95" s="13"/>
      <c r="M95" s="13"/>
      <c r="O95" s="38"/>
    </row>
    <row r="96" spans="2:15" s="7" customFormat="1" ht="12.75">
      <c r="B96" s="13"/>
      <c r="C96" s="13"/>
      <c r="D96" s="13"/>
      <c r="E96" s="13"/>
      <c r="F96" s="13"/>
      <c r="G96" s="13"/>
      <c r="H96" s="13"/>
      <c r="I96" s="13"/>
      <c r="J96" s="13"/>
      <c r="K96" s="13"/>
      <c r="L96" s="13"/>
      <c r="M96" s="13"/>
      <c r="O96" s="38"/>
    </row>
    <row r="97" spans="2:15" s="7" customFormat="1" ht="12.75">
      <c r="B97" s="13"/>
      <c r="C97" s="13"/>
      <c r="D97" s="13"/>
      <c r="E97" s="13"/>
      <c r="F97" s="13"/>
      <c r="G97" s="13"/>
      <c r="H97" s="13"/>
      <c r="I97" s="13"/>
      <c r="J97" s="13"/>
      <c r="K97" s="13"/>
      <c r="L97" s="13"/>
      <c r="M97" s="13"/>
      <c r="O97" s="38"/>
    </row>
    <row r="98" spans="2:15" s="7" customFormat="1" ht="12.75">
      <c r="B98" s="13"/>
      <c r="C98" s="13"/>
      <c r="D98" s="13"/>
      <c r="E98" s="13"/>
      <c r="F98" s="13"/>
      <c r="G98" s="13"/>
      <c r="H98" s="13"/>
      <c r="I98" s="13"/>
      <c r="J98" s="13"/>
      <c r="K98" s="13"/>
      <c r="L98" s="13"/>
      <c r="M98" s="13"/>
      <c r="O98" s="38"/>
    </row>
    <row r="99" spans="2:15" s="7" customFormat="1" ht="12.75">
      <c r="B99" s="13"/>
      <c r="C99" s="13"/>
      <c r="D99" s="13"/>
      <c r="E99" s="13"/>
      <c r="F99" s="13"/>
      <c r="G99" s="13"/>
      <c r="H99" s="13"/>
      <c r="I99" s="13"/>
      <c r="J99" s="13"/>
      <c r="K99" s="13"/>
      <c r="L99" s="13"/>
      <c r="M99" s="13"/>
      <c r="O99" s="38"/>
    </row>
    <row r="100" spans="2:15" s="7" customFormat="1" ht="12.75">
      <c r="B100" s="13"/>
      <c r="C100" s="13"/>
      <c r="D100" s="13"/>
      <c r="E100" s="13"/>
      <c r="F100" s="13"/>
      <c r="G100" s="13"/>
      <c r="H100" s="13"/>
      <c r="I100" s="13"/>
      <c r="J100" s="13"/>
      <c r="K100" s="13"/>
      <c r="L100" s="13"/>
      <c r="M100" s="13"/>
      <c r="O100" s="38"/>
    </row>
    <row r="101" spans="2:15" s="7" customFormat="1" ht="12.75">
      <c r="B101" s="13"/>
      <c r="C101" s="13"/>
      <c r="D101" s="13"/>
      <c r="E101" s="13"/>
      <c r="F101" s="13"/>
      <c r="G101" s="13"/>
      <c r="H101" s="13"/>
      <c r="I101" s="13"/>
      <c r="J101" s="13"/>
      <c r="K101" s="13"/>
      <c r="L101" s="13"/>
      <c r="M101" s="13"/>
      <c r="O101" s="38"/>
    </row>
    <row r="102" spans="2:15" s="7" customFormat="1" ht="12.75">
      <c r="B102" s="13"/>
      <c r="C102" s="13"/>
      <c r="D102" s="13"/>
      <c r="E102" s="13"/>
      <c r="F102" s="13"/>
      <c r="G102" s="13"/>
      <c r="H102" s="13"/>
      <c r="I102" s="13"/>
      <c r="J102" s="13"/>
      <c r="K102" s="13"/>
      <c r="L102" s="13"/>
      <c r="M102" s="13"/>
      <c r="O102" s="38"/>
    </row>
    <row r="103" spans="2:15" s="7" customFormat="1" ht="12.75">
      <c r="B103" s="13"/>
      <c r="C103" s="13"/>
      <c r="D103" s="13"/>
      <c r="E103" s="13"/>
      <c r="F103" s="13"/>
      <c r="G103" s="13"/>
      <c r="H103" s="13"/>
      <c r="I103" s="13"/>
      <c r="J103" s="13"/>
      <c r="K103" s="13"/>
      <c r="L103" s="13"/>
      <c r="M103" s="13"/>
      <c r="O103" s="38"/>
    </row>
    <row r="104" spans="2:15" s="7" customFormat="1" ht="12.75">
      <c r="B104" s="13"/>
      <c r="C104" s="13"/>
      <c r="D104" s="13"/>
      <c r="E104" s="13"/>
      <c r="F104" s="13"/>
      <c r="G104" s="13"/>
      <c r="H104" s="13"/>
      <c r="I104" s="13"/>
      <c r="J104" s="13"/>
      <c r="K104" s="13"/>
      <c r="L104" s="13"/>
      <c r="M104" s="13"/>
      <c r="O104" s="38"/>
    </row>
    <row r="105" spans="2:15" s="7" customFormat="1" ht="12.75">
      <c r="B105" s="13"/>
      <c r="C105" s="13"/>
      <c r="D105" s="13"/>
      <c r="E105" s="13"/>
      <c r="F105" s="13"/>
      <c r="G105" s="13"/>
      <c r="H105" s="13"/>
      <c r="I105" s="13"/>
      <c r="J105" s="13"/>
      <c r="K105" s="13"/>
      <c r="L105" s="13"/>
      <c r="M105" s="13"/>
      <c r="O105" s="38"/>
    </row>
    <row r="106" spans="2:15" s="7" customFormat="1" ht="12.75">
      <c r="B106" s="13"/>
      <c r="C106" s="13"/>
      <c r="D106" s="13"/>
      <c r="E106" s="13"/>
      <c r="F106" s="13"/>
      <c r="G106" s="13"/>
      <c r="H106" s="13"/>
      <c r="I106" s="13"/>
      <c r="J106" s="13"/>
      <c r="K106" s="13"/>
      <c r="L106" s="13"/>
      <c r="M106" s="13"/>
      <c r="O106" s="38"/>
    </row>
    <row r="107" spans="2:15" s="7" customFormat="1" ht="12.75">
      <c r="B107" s="13"/>
      <c r="C107" s="13"/>
      <c r="D107" s="13"/>
      <c r="E107" s="13"/>
      <c r="F107" s="13"/>
      <c r="G107" s="13"/>
      <c r="H107" s="13"/>
      <c r="I107" s="13"/>
      <c r="J107" s="13"/>
      <c r="K107" s="13"/>
      <c r="L107" s="13"/>
      <c r="M107" s="13"/>
      <c r="O107" s="38"/>
    </row>
    <row r="108" spans="2:15" s="7" customFormat="1" ht="12.75">
      <c r="B108" s="13"/>
      <c r="C108" s="13"/>
      <c r="D108" s="13"/>
      <c r="E108" s="13"/>
      <c r="F108" s="13"/>
      <c r="G108" s="13"/>
      <c r="H108" s="13"/>
      <c r="I108" s="13"/>
      <c r="J108" s="13"/>
      <c r="K108" s="13"/>
      <c r="L108" s="13"/>
      <c r="M108" s="13"/>
      <c r="O108" s="38"/>
    </row>
    <row r="109" spans="2:15" s="7" customFormat="1" ht="12.75">
      <c r="B109" s="13"/>
      <c r="C109" s="13"/>
      <c r="D109" s="13"/>
      <c r="E109" s="13"/>
      <c r="F109" s="13"/>
      <c r="G109" s="13"/>
      <c r="H109" s="13"/>
      <c r="I109" s="13"/>
      <c r="J109" s="13"/>
      <c r="K109" s="13"/>
      <c r="L109" s="13"/>
      <c r="M109" s="13"/>
      <c r="O109" s="38"/>
    </row>
    <row r="110" spans="2:15" s="7" customFormat="1" ht="12.75">
      <c r="B110" s="13"/>
      <c r="C110" s="13"/>
      <c r="D110" s="13"/>
      <c r="E110" s="13"/>
      <c r="F110" s="13"/>
      <c r="G110" s="13"/>
      <c r="H110" s="13"/>
      <c r="I110" s="13"/>
      <c r="J110" s="13"/>
      <c r="K110" s="13"/>
      <c r="L110" s="13"/>
      <c r="M110" s="13"/>
      <c r="O110" s="38"/>
    </row>
    <row r="111" spans="2:15" s="7" customFormat="1" ht="12.75">
      <c r="B111" s="13"/>
      <c r="C111" s="13"/>
      <c r="D111" s="13"/>
      <c r="E111" s="13"/>
      <c r="F111" s="13"/>
      <c r="G111" s="13"/>
      <c r="H111" s="13"/>
      <c r="I111" s="13"/>
      <c r="J111" s="13"/>
      <c r="K111" s="13"/>
      <c r="L111" s="13"/>
      <c r="M111" s="13"/>
      <c r="O111" s="38"/>
    </row>
    <row r="112" spans="2:15" s="7" customFormat="1" ht="12.75">
      <c r="B112" s="13"/>
      <c r="C112" s="13"/>
      <c r="D112" s="13"/>
      <c r="E112" s="13"/>
      <c r="F112" s="13"/>
      <c r="G112" s="13"/>
      <c r="H112" s="13"/>
      <c r="I112" s="13"/>
      <c r="J112" s="13"/>
      <c r="K112" s="13"/>
      <c r="L112" s="13"/>
      <c r="M112" s="13"/>
      <c r="O112" s="38"/>
    </row>
    <row r="113" spans="2:15" s="7" customFormat="1" ht="12.75">
      <c r="B113" s="13"/>
      <c r="C113" s="13"/>
      <c r="D113" s="13"/>
      <c r="E113" s="13"/>
      <c r="F113" s="13"/>
      <c r="G113" s="13"/>
      <c r="H113" s="13"/>
      <c r="I113" s="13"/>
      <c r="J113" s="13"/>
      <c r="K113" s="13"/>
      <c r="L113" s="13"/>
      <c r="M113" s="13"/>
      <c r="O113" s="38"/>
    </row>
    <row r="114" spans="2:15" s="7" customFormat="1" ht="12.75">
      <c r="B114" s="13"/>
      <c r="C114" s="13"/>
      <c r="D114" s="13"/>
      <c r="E114" s="13"/>
      <c r="F114" s="13"/>
      <c r="G114" s="13"/>
      <c r="H114" s="13"/>
      <c r="I114" s="13"/>
      <c r="J114" s="13"/>
      <c r="K114" s="13"/>
      <c r="L114" s="13"/>
      <c r="M114" s="13"/>
      <c r="O114" s="38"/>
    </row>
    <row r="115" spans="2:15" s="7" customFormat="1" ht="12.75">
      <c r="B115" s="13"/>
      <c r="C115" s="13"/>
      <c r="D115" s="13"/>
      <c r="E115" s="13"/>
      <c r="F115" s="13"/>
      <c r="G115" s="13"/>
      <c r="H115" s="13"/>
      <c r="I115" s="13"/>
      <c r="J115" s="13"/>
      <c r="K115" s="13"/>
      <c r="L115" s="13"/>
      <c r="M115" s="13"/>
      <c r="O115" s="38"/>
    </row>
    <row r="116" spans="2:15" s="7" customFormat="1" ht="12.75">
      <c r="B116" s="13"/>
      <c r="C116" s="13"/>
      <c r="D116" s="13"/>
      <c r="E116" s="13"/>
      <c r="F116" s="13"/>
      <c r="G116" s="13"/>
      <c r="H116" s="13"/>
      <c r="I116" s="13"/>
      <c r="J116" s="13"/>
      <c r="K116" s="13"/>
      <c r="L116" s="13"/>
      <c r="M116" s="13"/>
      <c r="O116" s="38"/>
    </row>
    <row r="117" spans="2:15" s="7" customFormat="1" ht="12.75">
      <c r="B117" s="13"/>
      <c r="C117" s="13"/>
      <c r="D117" s="13"/>
      <c r="E117" s="13"/>
      <c r="F117" s="13"/>
      <c r="G117" s="13"/>
      <c r="H117" s="13"/>
      <c r="I117" s="13"/>
      <c r="J117" s="13"/>
      <c r="K117" s="13"/>
      <c r="L117" s="13"/>
      <c r="M117" s="13"/>
      <c r="O117" s="38"/>
    </row>
    <row r="118" spans="2:15" s="7" customFormat="1" ht="12.75">
      <c r="B118" s="13"/>
      <c r="C118" s="13"/>
      <c r="D118" s="13"/>
      <c r="E118" s="13"/>
      <c r="F118" s="13"/>
      <c r="G118" s="13"/>
      <c r="H118" s="13"/>
      <c r="I118" s="13"/>
      <c r="J118" s="13"/>
      <c r="K118" s="13"/>
      <c r="L118" s="13"/>
      <c r="M118" s="13"/>
      <c r="O118" s="38"/>
    </row>
    <row r="119" spans="2:15" s="7" customFormat="1" ht="12.75">
      <c r="B119" s="13"/>
      <c r="C119" s="13"/>
      <c r="D119" s="13"/>
      <c r="E119" s="13"/>
      <c r="F119" s="13"/>
      <c r="G119" s="13"/>
      <c r="H119" s="13"/>
      <c r="I119" s="13"/>
      <c r="J119" s="13"/>
      <c r="K119" s="13"/>
      <c r="L119" s="13"/>
      <c r="M119" s="13"/>
      <c r="O119" s="38"/>
    </row>
    <row r="120" spans="2:15" s="7" customFormat="1" ht="12.75">
      <c r="B120" s="13"/>
      <c r="C120" s="13"/>
      <c r="D120" s="13"/>
      <c r="E120" s="13"/>
      <c r="F120" s="13"/>
      <c r="G120" s="13"/>
      <c r="H120" s="13"/>
      <c r="I120" s="13"/>
      <c r="J120" s="13"/>
      <c r="K120" s="13"/>
      <c r="L120" s="13"/>
      <c r="M120" s="13"/>
      <c r="O120" s="38"/>
    </row>
    <row r="121" spans="2:15" s="7" customFormat="1" ht="12.75">
      <c r="B121" s="13"/>
      <c r="C121" s="13"/>
      <c r="D121" s="13"/>
      <c r="E121" s="13"/>
      <c r="F121" s="13"/>
      <c r="G121" s="13"/>
      <c r="H121" s="13"/>
      <c r="I121" s="13"/>
      <c r="J121" s="13"/>
      <c r="K121" s="13"/>
      <c r="L121" s="13"/>
      <c r="M121" s="13"/>
      <c r="O121" s="38"/>
    </row>
    <row r="122" spans="2:15" s="7" customFormat="1" ht="12.75">
      <c r="B122" s="13"/>
      <c r="C122" s="13"/>
      <c r="D122" s="13"/>
      <c r="E122" s="13"/>
      <c r="F122" s="13"/>
      <c r="G122" s="13"/>
      <c r="H122" s="13"/>
      <c r="I122" s="13"/>
      <c r="J122" s="13"/>
      <c r="K122" s="13"/>
      <c r="L122" s="13"/>
      <c r="M122" s="13"/>
      <c r="O122" s="38"/>
    </row>
    <row r="123" spans="2:15" s="7" customFormat="1" ht="12.75">
      <c r="B123" s="13"/>
      <c r="C123" s="13"/>
      <c r="D123" s="13"/>
      <c r="E123" s="13"/>
      <c r="F123" s="13"/>
      <c r="G123" s="13"/>
      <c r="H123" s="13"/>
      <c r="I123" s="13"/>
      <c r="J123" s="13"/>
      <c r="K123" s="13"/>
      <c r="L123" s="13"/>
      <c r="M123" s="13"/>
      <c r="O123" s="38"/>
    </row>
    <row r="124" spans="2:15" s="7" customFormat="1" ht="12.75">
      <c r="B124" s="13"/>
      <c r="C124" s="13"/>
      <c r="D124" s="13"/>
      <c r="E124" s="13"/>
      <c r="F124" s="13"/>
      <c r="G124" s="13"/>
      <c r="H124" s="13"/>
      <c r="I124" s="13"/>
      <c r="J124" s="13"/>
      <c r="K124" s="13"/>
      <c r="L124" s="13"/>
      <c r="M124" s="13"/>
      <c r="O124" s="38"/>
    </row>
    <row r="125" spans="2:15" s="7" customFormat="1" ht="12.75">
      <c r="B125" s="13"/>
      <c r="C125" s="13"/>
      <c r="D125" s="13"/>
      <c r="E125" s="13"/>
      <c r="F125" s="13"/>
      <c r="G125" s="13"/>
      <c r="H125" s="13"/>
      <c r="I125" s="13"/>
      <c r="J125" s="13"/>
      <c r="K125" s="13"/>
      <c r="L125" s="13"/>
      <c r="M125" s="13"/>
      <c r="O125" s="38"/>
    </row>
    <row r="126" spans="2:15" s="7" customFormat="1" ht="12.75">
      <c r="B126" s="13"/>
      <c r="C126" s="13"/>
      <c r="D126" s="13"/>
      <c r="E126" s="13"/>
      <c r="F126" s="13"/>
      <c r="G126" s="13"/>
      <c r="H126" s="13"/>
      <c r="I126" s="13"/>
      <c r="J126" s="13"/>
      <c r="K126" s="13"/>
      <c r="L126" s="13"/>
      <c r="M126" s="13"/>
      <c r="O126" s="38"/>
    </row>
    <row r="127" spans="2:15" s="7" customFormat="1" ht="12.75">
      <c r="B127" s="13"/>
      <c r="C127" s="13"/>
      <c r="D127" s="13"/>
      <c r="E127" s="13"/>
      <c r="F127" s="13"/>
      <c r="G127" s="13"/>
      <c r="H127" s="13"/>
      <c r="I127" s="13"/>
      <c r="J127" s="13"/>
      <c r="K127" s="13"/>
      <c r="L127" s="13"/>
      <c r="M127" s="13"/>
      <c r="O127" s="38"/>
    </row>
    <row r="128" spans="2:15" s="7" customFormat="1" ht="12.75">
      <c r="B128" s="13"/>
      <c r="C128" s="13"/>
      <c r="D128" s="13"/>
      <c r="E128" s="13"/>
      <c r="F128" s="13"/>
      <c r="G128" s="13"/>
      <c r="H128" s="13"/>
      <c r="I128" s="13"/>
      <c r="J128" s="13"/>
      <c r="K128" s="13"/>
      <c r="L128" s="13"/>
      <c r="M128" s="13"/>
      <c r="O128" s="38"/>
    </row>
    <row r="129" spans="2:15" s="7" customFormat="1" ht="12.75">
      <c r="B129" s="13"/>
      <c r="C129" s="13"/>
      <c r="D129" s="13"/>
      <c r="E129" s="13"/>
      <c r="F129" s="13"/>
      <c r="G129" s="13"/>
      <c r="H129" s="13"/>
      <c r="I129" s="13"/>
      <c r="J129" s="13"/>
      <c r="K129" s="13"/>
      <c r="L129" s="13"/>
      <c r="M129" s="13"/>
      <c r="O129" s="38"/>
    </row>
    <row r="130" spans="2:15" s="7" customFormat="1" ht="12.75">
      <c r="B130" s="13"/>
      <c r="C130" s="13"/>
      <c r="D130" s="13"/>
      <c r="E130" s="13"/>
      <c r="F130" s="13"/>
      <c r="G130" s="13"/>
      <c r="H130" s="13"/>
      <c r="I130" s="13"/>
      <c r="J130" s="13"/>
      <c r="K130" s="13"/>
      <c r="L130" s="13"/>
      <c r="M130" s="13"/>
      <c r="O130" s="38"/>
    </row>
    <row r="131" spans="2:15" s="7" customFormat="1" ht="12.75">
      <c r="B131" s="13"/>
      <c r="C131" s="13"/>
      <c r="D131" s="13"/>
      <c r="E131" s="13"/>
      <c r="F131" s="13"/>
      <c r="G131" s="13"/>
      <c r="H131" s="13"/>
      <c r="I131" s="13"/>
      <c r="J131" s="13"/>
      <c r="K131" s="13"/>
      <c r="L131" s="13"/>
      <c r="M131" s="13"/>
      <c r="O131" s="38"/>
    </row>
    <row r="132" spans="2:15" s="7" customFormat="1" ht="12.75">
      <c r="B132" s="13"/>
      <c r="C132" s="13"/>
      <c r="D132" s="13"/>
      <c r="E132" s="13"/>
      <c r="F132" s="13"/>
      <c r="G132" s="13"/>
      <c r="H132" s="13"/>
      <c r="I132" s="13"/>
      <c r="J132" s="13"/>
      <c r="K132" s="13"/>
      <c r="L132" s="13"/>
      <c r="M132" s="13"/>
      <c r="O132" s="38"/>
    </row>
    <row r="133" spans="2:15" s="7" customFormat="1" ht="12.75">
      <c r="B133" s="13"/>
      <c r="C133" s="13"/>
      <c r="D133" s="13"/>
      <c r="E133" s="13"/>
      <c r="F133" s="13"/>
      <c r="G133" s="13"/>
      <c r="H133" s="13"/>
      <c r="I133" s="13"/>
      <c r="J133" s="13"/>
      <c r="K133" s="13"/>
      <c r="L133" s="13"/>
      <c r="M133" s="13"/>
      <c r="O133" s="38"/>
    </row>
    <row r="134" spans="2:15" s="7" customFormat="1" ht="12.75">
      <c r="B134" s="13"/>
      <c r="C134" s="13"/>
      <c r="D134" s="13"/>
      <c r="E134" s="13"/>
      <c r="F134" s="13"/>
      <c r="G134" s="13"/>
      <c r="H134" s="13"/>
      <c r="I134" s="13"/>
      <c r="J134" s="13"/>
      <c r="K134" s="13"/>
      <c r="L134" s="13"/>
      <c r="M134" s="13"/>
      <c r="O134" s="38"/>
    </row>
    <row r="135" spans="2:15" s="7" customFormat="1" ht="12.75">
      <c r="B135" s="13"/>
      <c r="C135" s="13"/>
      <c r="D135" s="13"/>
      <c r="E135" s="13"/>
      <c r="F135" s="13"/>
      <c r="G135" s="13"/>
      <c r="H135" s="13"/>
      <c r="I135" s="13"/>
      <c r="J135" s="13"/>
      <c r="K135" s="13"/>
      <c r="L135" s="13"/>
      <c r="M135" s="13"/>
      <c r="O135" s="38"/>
    </row>
    <row r="136" spans="2:15" s="7" customFormat="1" ht="12.75">
      <c r="B136" s="13"/>
      <c r="C136" s="13"/>
      <c r="D136" s="13"/>
      <c r="E136" s="13"/>
      <c r="F136" s="13"/>
      <c r="G136" s="13"/>
      <c r="H136" s="13"/>
      <c r="I136" s="13"/>
      <c r="J136" s="13"/>
      <c r="K136" s="13"/>
      <c r="L136" s="13"/>
      <c r="M136" s="13"/>
      <c r="O136" s="38"/>
    </row>
    <row r="137" spans="2:15" s="7" customFormat="1" ht="12.75">
      <c r="B137" s="13"/>
      <c r="C137" s="13"/>
      <c r="D137" s="13"/>
      <c r="E137" s="13"/>
      <c r="F137" s="13"/>
      <c r="G137" s="13"/>
      <c r="H137" s="13"/>
      <c r="I137" s="13"/>
      <c r="J137" s="13"/>
      <c r="K137" s="13"/>
      <c r="L137" s="13"/>
      <c r="M137" s="13"/>
      <c r="O137" s="38"/>
    </row>
    <row r="138" spans="2:15" s="7" customFormat="1" ht="12.75">
      <c r="B138" s="13"/>
      <c r="C138" s="13"/>
      <c r="D138" s="13"/>
      <c r="E138" s="13"/>
      <c r="F138" s="13"/>
      <c r="G138" s="13"/>
      <c r="H138" s="13"/>
      <c r="I138" s="13"/>
      <c r="J138" s="13"/>
      <c r="K138" s="13"/>
      <c r="L138" s="13"/>
      <c r="M138" s="13"/>
      <c r="O138" s="38"/>
    </row>
    <row r="139" spans="2:15" s="7" customFormat="1" ht="12.75">
      <c r="B139" s="13"/>
      <c r="C139" s="13"/>
      <c r="D139" s="13"/>
      <c r="E139" s="13"/>
      <c r="F139" s="13"/>
      <c r="G139" s="13"/>
      <c r="H139" s="13"/>
      <c r="I139" s="13"/>
      <c r="J139" s="13"/>
      <c r="K139" s="13"/>
      <c r="L139" s="13"/>
      <c r="M139" s="13"/>
      <c r="O139" s="38"/>
    </row>
    <row r="140" spans="2:15" s="7" customFormat="1" ht="12.75">
      <c r="B140" s="13"/>
      <c r="C140" s="13"/>
      <c r="D140" s="13"/>
      <c r="E140" s="13"/>
      <c r="F140" s="13"/>
      <c r="G140" s="13"/>
      <c r="H140" s="13"/>
      <c r="I140" s="13"/>
      <c r="J140" s="13"/>
      <c r="K140" s="13"/>
      <c r="L140" s="13"/>
      <c r="M140" s="13"/>
      <c r="O140" s="38"/>
    </row>
    <row r="141" spans="2:15" s="7" customFormat="1" ht="12.75">
      <c r="B141" s="13"/>
      <c r="C141" s="13"/>
      <c r="D141" s="13"/>
      <c r="E141" s="13"/>
      <c r="F141" s="13"/>
      <c r="G141" s="13"/>
      <c r="H141" s="13"/>
      <c r="I141" s="13"/>
      <c r="J141" s="13"/>
      <c r="K141" s="13"/>
      <c r="L141" s="13"/>
      <c r="M141" s="13"/>
      <c r="O141" s="38"/>
    </row>
    <row r="142" spans="2:15" s="7" customFormat="1" ht="12.75">
      <c r="B142" s="13"/>
      <c r="C142" s="13"/>
      <c r="D142" s="13"/>
      <c r="E142" s="13"/>
      <c r="F142" s="13"/>
      <c r="G142" s="13"/>
      <c r="H142" s="13"/>
      <c r="I142" s="13"/>
      <c r="J142" s="13"/>
      <c r="K142" s="13"/>
      <c r="L142" s="13"/>
      <c r="M142" s="13"/>
      <c r="O142" s="38"/>
    </row>
    <row r="143" spans="2:15" s="7" customFormat="1" ht="12.75">
      <c r="B143" s="13"/>
      <c r="C143" s="13"/>
      <c r="D143" s="13"/>
      <c r="E143" s="13"/>
      <c r="F143" s="13"/>
      <c r="G143" s="13"/>
      <c r="H143" s="13"/>
      <c r="I143" s="13"/>
      <c r="J143" s="13"/>
      <c r="K143" s="13"/>
      <c r="L143" s="13"/>
      <c r="M143" s="13"/>
      <c r="O143" s="38"/>
    </row>
    <row r="144" spans="2:15" s="7" customFormat="1" ht="12.75">
      <c r="B144" s="13"/>
      <c r="C144" s="13"/>
      <c r="D144" s="13"/>
      <c r="E144" s="13"/>
      <c r="F144" s="13"/>
      <c r="G144" s="13"/>
      <c r="H144" s="13"/>
      <c r="I144" s="13"/>
      <c r="J144" s="13"/>
      <c r="K144" s="13"/>
      <c r="L144" s="13"/>
      <c r="M144" s="13"/>
      <c r="O144" s="38"/>
    </row>
    <row r="145" spans="2:15" s="7" customFormat="1" ht="12.75">
      <c r="B145" s="13"/>
      <c r="C145" s="13"/>
      <c r="D145" s="13"/>
      <c r="E145" s="13"/>
      <c r="F145" s="13"/>
      <c r="G145" s="13"/>
      <c r="H145" s="13"/>
      <c r="I145" s="13"/>
      <c r="J145" s="13"/>
      <c r="K145" s="13"/>
      <c r="L145" s="13"/>
      <c r="M145" s="13"/>
      <c r="O145" s="38"/>
    </row>
    <row r="146" spans="2:15" s="7" customFormat="1" ht="12.75">
      <c r="B146" s="13"/>
      <c r="C146" s="13"/>
      <c r="D146" s="13"/>
      <c r="E146" s="13"/>
      <c r="F146" s="13"/>
      <c r="G146" s="13"/>
      <c r="H146" s="13"/>
      <c r="I146" s="13"/>
      <c r="J146" s="13"/>
      <c r="K146" s="13"/>
      <c r="L146" s="13"/>
      <c r="M146" s="13"/>
      <c r="O146" s="38"/>
    </row>
    <row r="147" spans="2:15" s="7" customFormat="1" ht="12.75">
      <c r="B147" s="13"/>
      <c r="C147" s="13"/>
      <c r="D147" s="13"/>
      <c r="E147" s="13"/>
      <c r="F147" s="13"/>
      <c r="G147" s="13"/>
      <c r="H147" s="13"/>
      <c r="I147" s="13"/>
      <c r="J147" s="13"/>
      <c r="K147" s="13"/>
      <c r="L147" s="13"/>
      <c r="M147" s="13"/>
      <c r="O147" s="38"/>
    </row>
    <row r="148" spans="2:15" s="7" customFormat="1" ht="12.75">
      <c r="B148" s="13"/>
      <c r="C148" s="13"/>
      <c r="D148" s="13"/>
      <c r="E148" s="13"/>
      <c r="F148" s="13"/>
      <c r="G148" s="13"/>
      <c r="H148" s="13"/>
      <c r="I148" s="13"/>
      <c r="J148" s="13"/>
      <c r="K148" s="13"/>
      <c r="L148" s="13"/>
      <c r="M148" s="13"/>
      <c r="O148" s="38"/>
    </row>
    <row r="149" spans="2:15" s="7" customFormat="1" ht="12.75">
      <c r="B149" s="13"/>
      <c r="C149" s="13"/>
      <c r="D149" s="13"/>
      <c r="E149" s="13"/>
      <c r="F149" s="13"/>
      <c r="G149" s="13"/>
      <c r="H149" s="13"/>
      <c r="I149" s="13"/>
      <c r="J149" s="13"/>
      <c r="K149" s="13"/>
      <c r="L149" s="13"/>
      <c r="M149" s="13"/>
      <c r="O149" s="38"/>
    </row>
    <row r="150" spans="2:15" s="7" customFormat="1" ht="12.75">
      <c r="B150" s="13"/>
      <c r="C150" s="13"/>
      <c r="D150" s="13"/>
      <c r="E150" s="13"/>
      <c r="F150" s="13"/>
      <c r="G150" s="13"/>
      <c r="H150" s="13"/>
      <c r="I150" s="13"/>
      <c r="J150" s="13"/>
      <c r="K150" s="13"/>
      <c r="L150" s="13"/>
      <c r="M150" s="13"/>
      <c r="O150" s="38"/>
    </row>
    <row r="151" spans="2:15" s="7" customFormat="1" ht="12.75">
      <c r="B151" s="13"/>
      <c r="C151" s="13"/>
      <c r="D151" s="13"/>
      <c r="E151" s="13"/>
      <c r="F151" s="13"/>
      <c r="G151" s="13"/>
      <c r="H151" s="13"/>
      <c r="I151" s="13"/>
      <c r="J151" s="13"/>
      <c r="K151" s="13"/>
      <c r="L151" s="13"/>
      <c r="M151" s="13"/>
      <c r="O151" s="38"/>
    </row>
    <row r="152" spans="2:15" s="7" customFormat="1" ht="12.75">
      <c r="B152" s="13"/>
      <c r="C152" s="13"/>
      <c r="D152" s="13"/>
      <c r="E152" s="13"/>
      <c r="F152" s="13"/>
      <c r="G152" s="13"/>
      <c r="H152" s="13"/>
      <c r="I152" s="13"/>
      <c r="J152" s="13"/>
      <c r="K152" s="13"/>
      <c r="L152" s="13"/>
      <c r="M152" s="13"/>
      <c r="O152" s="38"/>
    </row>
    <row r="153" spans="2:15" s="7" customFormat="1" ht="12.75">
      <c r="B153" s="13"/>
      <c r="C153" s="13"/>
      <c r="D153" s="13"/>
      <c r="E153" s="13"/>
      <c r="F153" s="13"/>
      <c r="G153" s="13"/>
      <c r="H153" s="13"/>
      <c r="I153" s="13"/>
      <c r="J153" s="13"/>
      <c r="K153" s="13"/>
      <c r="L153" s="13"/>
      <c r="M153" s="13"/>
      <c r="O153" s="38"/>
    </row>
    <row r="154" spans="2:15" s="7" customFormat="1" ht="12.75">
      <c r="B154" s="13"/>
      <c r="C154" s="13"/>
      <c r="D154" s="13"/>
      <c r="E154" s="13"/>
      <c r="F154" s="13"/>
      <c r="G154" s="13"/>
      <c r="H154" s="13"/>
      <c r="I154" s="13"/>
      <c r="J154" s="13"/>
      <c r="K154" s="13"/>
      <c r="L154" s="13"/>
      <c r="M154" s="13"/>
      <c r="O154" s="38"/>
    </row>
    <row r="155" spans="2:15" s="7" customFormat="1" ht="12.75">
      <c r="B155" s="13"/>
      <c r="C155" s="13"/>
      <c r="D155" s="13"/>
      <c r="E155" s="13"/>
      <c r="F155" s="13"/>
      <c r="G155" s="13"/>
      <c r="H155" s="13"/>
      <c r="I155" s="13"/>
      <c r="J155" s="13"/>
      <c r="K155" s="13"/>
      <c r="L155" s="13"/>
      <c r="M155" s="13"/>
      <c r="O155" s="38"/>
    </row>
    <row r="156" spans="2:15" s="7" customFormat="1" ht="12.75">
      <c r="B156" s="13"/>
      <c r="C156" s="13"/>
      <c r="D156" s="13"/>
      <c r="E156" s="13"/>
      <c r="F156" s="13"/>
      <c r="G156" s="13"/>
      <c r="H156" s="13"/>
      <c r="I156" s="13"/>
      <c r="J156" s="13"/>
      <c r="K156" s="13"/>
      <c r="L156" s="13"/>
      <c r="M156" s="13"/>
      <c r="O156" s="38"/>
    </row>
    <row r="157" spans="2:15" s="7" customFormat="1" ht="12.75">
      <c r="B157" s="13"/>
      <c r="C157" s="13"/>
      <c r="D157" s="13"/>
      <c r="E157" s="13"/>
      <c r="F157" s="13"/>
      <c r="G157" s="13"/>
      <c r="H157" s="13"/>
      <c r="I157" s="13"/>
      <c r="J157" s="13"/>
      <c r="K157" s="13"/>
      <c r="L157" s="13"/>
      <c r="M157" s="13"/>
      <c r="O157" s="38"/>
    </row>
    <row r="158" spans="2:15" s="7" customFormat="1" ht="12.75">
      <c r="B158" s="13"/>
      <c r="C158" s="13"/>
      <c r="D158" s="13"/>
      <c r="E158" s="13"/>
      <c r="F158" s="13"/>
      <c r="G158" s="13"/>
      <c r="H158" s="13"/>
      <c r="I158" s="13"/>
      <c r="J158" s="13"/>
      <c r="K158" s="13"/>
      <c r="L158" s="13"/>
      <c r="M158" s="13"/>
      <c r="O158" s="38"/>
    </row>
    <row r="159" spans="2:15" s="7" customFormat="1" ht="12.75">
      <c r="B159" s="13"/>
      <c r="C159" s="13"/>
      <c r="D159" s="13"/>
      <c r="E159" s="13"/>
      <c r="F159" s="13"/>
      <c r="G159" s="13"/>
      <c r="H159" s="13"/>
      <c r="I159" s="13"/>
      <c r="J159" s="13"/>
      <c r="K159" s="13"/>
      <c r="L159" s="13"/>
      <c r="M159" s="13"/>
      <c r="O159" s="38"/>
    </row>
    <row r="160" spans="2:15" s="7" customFormat="1" ht="12.75">
      <c r="B160" s="13"/>
      <c r="C160" s="13"/>
      <c r="D160" s="13"/>
      <c r="E160" s="13"/>
      <c r="F160" s="13"/>
      <c r="G160" s="13"/>
      <c r="H160" s="13"/>
      <c r="I160" s="13"/>
      <c r="J160" s="13"/>
      <c r="K160" s="13"/>
      <c r="L160" s="13"/>
      <c r="M160" s="13"/>
      <c r="O160" s="38"/>
    </row>
    <row r="161" spans="2:15" s="7" customFormat="1" ht="12.75">
      <c r="B161" s="13"/>
      <c r="C161" s="13"/>
      <c r="D161" s="13"/>
      <c r="E161" s="13"/>
      <c r="F161" s="13"/>
      <c r="G161" s="13"/>
      <c r="H161" s="13"/>
      <c r="I161" s="13"/>
      <c r="J161" s="13"/>
      <c r="K161" s="13"/>
      <c r="L161" s="13"/>
      <c r="M161" s="13"/>
      <c r="O161" s="38"/>
    </row>
    <row r="162" spans="2:15" s="7" customFormat="1" ht="12.75">
      <c r="B162" s="13"/>
      <c r="C162" s="13"/>
      <c r="D162" s="13"/>
      <c r="E162" s="13"/>
      <c r="F162" s="13"/>
      <c r="G162" s="13"/>
      <c r="H162" s="13"/>
      <c r="I162" s="13"/>
      <c r="J162" s="13"/>
      <c r="K162" s="13"/>
      <c r="L162" s="13"/>
      <c r="M162" s="13"/>
      <c r="O162" s="38"/>
    </row>
    <row r="163" spans="2:15" s="7" customFormat="1" ht="12.75">
      <c r="B163" s="13"/>
      <c r="C163" s="13"/>
      <c r="D163" s="13"/>
      <c r="E163" s="13"/>
      <c r="F163" s="13"/>
      <c r="G163" s="13"/>
      <c r="H163" s="13"/>
      <c r="I163" s="13"/>
      <c r="J163" s="13"/>
      <c r="K163" s="13"/>
      <c r="L163" s="13"/>
      <c r="M163" s="13"/>
      <c r="O163" s="38"/>
    </row>
    <row r="164" spans="2:15" s="7" customFormat="1" ht="12.75">
      <c r="B164" s="13"/>
      <c r="C164" s="13"/>
      <c r="D164" s="13"/>
      <c r="E164" s="13"/>
      <c r="F164" s="13"/>
      <c r="G164" s="13"/>
      <c r="H164" s="13"/>
      <c r="I164" s="13"/>
      <c r="J164" s="13"/>
      <c r="K164" s="13"/>
      <c r="L164" s="13"/>
      <c r="M164" s="13"/>
      <c r="O164" s="38"/>
    </row>
    <row r="165" spans="2:15" s="7" customFormat="1" ht="12.75">
      <c r="B165" s="13"/>
      <c r="C165" s="13"/>
      <c r="D165" s="13"/>
      <c r="E165" s="13"/>
      <c r="F165" s="13"/>
      <c r="G165" s="13"/>
      <c r="H165" s="13"/>
      <c r="I165" s="13"/>
      <c r="J165" s="13"/>
      <c r="K165" s="13"/>
      <c r="L165" s="13"/>
      <c r="M165" s="13"/>
      <c r="O165" s="38"/>
    </row>
    <row r="166" spans="2:15" s="7" customFormat="1" ht="12.75">
      <c r="B166" s="13"/>
      <c r="C166" s="13"/>
      <c r="D166" s="13"/>
      <c r="E166" s="13"/>
      <c r="F166" s="13"/>
      <c r="G166" s="13"/>
      <c r="H166" s="13"/>
      <c r="I166" s="13"/>
      <c r="J166" s="13"/>
      <c r="K166" s="13"/>
      <c r="L166" s="13"/>
      <c r="M166" s="13"/>
      <c r="O166" s="38"/>
    </row>
    <row r="167" spans="2:15" s="7" customFormat="1" ht="12.75">
      <c r="B167" s="13"/>
      <c r="C167" s="13"/>
      <c r="D167" s="13"/>
      <c r="E167" s="13"/>
      <c r="F167" s="13"/>
      <c r="G167" s="13"/>
      <c r="H167" s="13"/>
      <c r="I167" s="13"/>
      <c r="J167" s="13"/>
      <c r="K167" s="13"/>
      <c r="L167" s="13"/>
      <c r="M167" s="13"/>
      <c r="O167" s="38"/>
    </row>
    <row r="168" spans="2:15" s="7" customFormat="1" ht="12.75">
      <c r="B168" s="13"/>
      <c r="C168" s="13"/>
      <c r="D168" s="13"/>
      <c r="E168" s="13"/>
      <c r="F168" s="13"/>
      <c r="G168" s="13"/>
      <c r="H168" s="13"/>
      <c r="I168" s="13"/>
      <c r="J168" s="13"/>
      <c r="K168" s="13"/>
      <c r="L168" s="13"/>
      <c r="M168" s="13"/>
      <c r="O168" s="38"/>
    </row>
    <row r="169" spans="2:15" s="7" customFormat="1" ht="12.75">
      <c r="B169" s="13"/>
      <c r="C169" s="13"/>
      <c r="D169" s="13"/>
      <c r="E169" s="13"/>
      <c r="F169" s="13"/>
      <c r="G169" s="13"/>
      <c r="H169" s="13"/>
      <c r="I169" s="13"/>
      <c r="J169" s="13"/>
      <c r="K169" s="13"/>
      <c r="L169" s="13"/>
      <c r="M169" s="13"/>
      <c r="O169" s="38"/>
    </row>
    <row r="170" spans="2:15" s="7" customFormat="1" ht="12.75">
      <c r="B170" s="13"/>
      <c r="C170" s="13"/>
      <c r="D170" s="13"/>
      <c r="E170" s="13"/>
      <c r="F170" s="13"/>
      <c r="G170" s="13"/>
      <c r="H170" s="13"/>
      <c r="I170" s="13"/>
      <c r="J170" s="13"/>
      <c r="K170" s="13"/>
      <c r="L170" s="13"/>
      <c r="M170" s="13"/>
      <c r="O170" s="38"/>
    </row>
    <row r="171" spans="2:15" s="7" customFormat="1" ht="12.75">
      <c r="B171" s="13"/>
      <c r="C171" s="13"/>
      <c r="D171" s="13"/>
      <c r="E171" s="13"/>
      <c r="F171" s="13"/>
      <c r="G171" s="13"/>
      <c r="H171" s="13"/>
      <c r="I171" s="13"/>
      <c r="J171" s="13"/>
      <c r="K171" s="13"/>
      <c r="L171" s="13"/>
      <c r="M171" s="13"/>
      <c r="O171" s="38"/>
    </row>
    <row r="172" spans="2:15" s="7" customFormat="1" ht="12.75">
      <c r="B172" s="13"/>
      <c r="C172" s="13"/>
      <c r="D172" s="13"/>
      <c r="E172" s="13"/>
      <c r="F172" s="13"/>
      <c r="G172" s="13"/>
      <c r="H172" s="13"/>
      <c r="I172" s="13"/>
      <c r="J172" s="13"/>
      <c r="K172" s="13"/>
      <c r="L172" s="13"/>
      <c r="M172" s="13"/>
      <c r="O172" s="38"/>
    </row>
    <row r="173" spans="2:15" s="7" customFormat="1" ht="12.75">
      <c r="B173" s="13"/>
      <c r="C173" s="13"/>
      <c r="D173" s="13"/>
      <c r="E173" s="13"/>
      <c r="F173" s="13"/>
      <c r="G173" s="13"/>
      <c r="H173" s="13"/>
      <c r="I173" s="13"/>
      <c r="J173" s="13"/>
      <c r="K173" s="13"/>
      <c r="L173" s="13"/>
      <c r="M173" s="13"/>
      <c r="O173" s="38"/>
    </row>
    <row r="174" spans="2:15" s="7" customFormat="1" ht="12.75">
      <c r="B174" s="13"/>
      <c r="C174" s="13"/>
      <c r="D174" s="13"/>
      <c r="E174" s="13"/>
      <c r="F174" s="13"/>
      <c r="G174" s="13"/>
      <c r="H174" s="13"/>
      <c r="I174" s="13"/>
      <c r="J174" s="13"/>
      <c r="K174" s="13"/>
      <c r="L174" s="13"/>
      <c r="M174" s="13"/>
      <c r="O174" s="38"/>
    </row>
    <row r="175" spans="2:15" s="7" customFormat="1" ht="12.75">
      <c r="B175" s="13"/>
      <c r="C175" s="13"/>
      <c r="D175" s="13"/>
      <c r="E175" s="13"/>
      <c r="F175" s="13"/>
      <c r="G175" s="13"/>
      <c r="H175" s="13"/>
      <c r="I175" s="13"/>
      <c r="J175" s="13"/>
      <c r="K175" s="13"/>
      <c r="L175" s="13"/>
      <c r="M175" s="13"/>
      <c r="O175" s="38"/>
    </row>
    <row r="176" spans="2:15" s="7" customFormat="1" ht="12.75">
      <c r="B176" s="13"/>
      <c r="C176" s="13"/>
      <c r="D176" s="13"/>
      <c r="E176" s="13"/>
      <c r="F176" s="13"/>
      <c r="G176" s="13"/>
      <c r="H176" s="13"/>
      <c r="I176" s="13"/>
      <c r="J176" s="13"/>
      <c r="K176" s="13"/>
      <c r="L176" s="13"/>
      <c r="M176" s="13"/>
      <c r="O176" s="38"/>
    </row>
    <row r="177" spans="2:15" s="7" customFormat="1" ht="12.75">
      <c r="B177" s="13"/>
      <c r="C177" s="13"/>
      <c r="D177" s="13"/>
      <c r="E177" s="13"/>
      <c r="F177" s="13"/>
      <c r="G177" s="13"/>
      <c r="H177" s="13"/>
      <c r="I177" s="13"/>
      <c r="J177" s="13"/>
      <c r="K177" s="13"/>
      <c r="L177" s="13"/>
      <c r="M177" s="13"/>
      <c r="O177" s="38"/>
    </row>
    <row r="178" spans="2:15" s="7" customFormat="1" ht="12.75">
      <c r="B178" s="13"/>
      <c r="C178" s="13"/>
      <c r="D178" s="13"/>
      <c r="E178" s="13"/>
      <c r="F178" s="13"/>
      <c r="G178" s="13"/>
      <c r="H178" s="13"/>
      <c r="I178" s="13"/>
      <c r="J178" s="13"/>
      <c r="K178" s="13"/>
      <c r="L178" s="13"/>
      <c r="M178" s="13"/>
      <c r="O178" s="38"/>
    </row>
    <row r="179" spans="2:15" s="7" customFormat="1" ht="12.75">
      <c r="B179" s="13"/>
      <c r="C179" s="13"/>
      <c r="D179" s="13"/>
      <c r="E179" s="13"/>
      <c r="F179" s="13"/>
      <c r="G179" s="13"/>
      <c r="H179" s="13"/>
      <c r="I179" s="13"/>
      <c r="J179" s="13"/>
      <c r="K179" s="13"/>
      <c r="L179" s="13"/>
      <c r="M179" s="13"/>
      <c r="O179" s="38"/>
    </row>
    <row r="180" spans="2:15" s="7" customFormat="1" ht="12.75">
      <c r="B180" s="13"/>
      <c r="C180" s="13"/>
      <c r="D180" s="13"/>
      <c r="E180" s="13"/>
      <c r="F180" s="13"/>
      <c r="G180" s="13"/>
      <c r="H180" s="13"/>
      <c r="I180" s="13"/>
      <c r="J180" s="13"/>
      <c r="K180" s="13"/>
      <c r="L180" s="13"/>
      <c r="M180" s="13"/>
      <c r="O180" s="38"/>
    </row>
    <row r="181" spans="2:15" s="7" customFormat="1" ht="12.75">
      <c r="B181" s="13"/>
      <c r="C181" s="13"/>
      <c r="D181" s="13"/>
      <c r="E181" s="13"/>
      <c r="F181" s="13"/>
      <c r="G181" s="13"/>
      <c r="H181" s="13"/>
      <c r="I181" s="13"/>
      <c r="J181" s="13"/>
      <c r="K181" s="13"/>
      <c r="L181" s="13"/>
      <c r="M181" s="13"/>
      <c r="O181" s="38"/>
    </row>
    <row r="182" spans="2:15" s="7" customFormat="1" ht="12.75">
      <c r="B182" s="13"/>
      <c r="C182" s="13"/>
      <c r="D182" s="13"/>
      <c r="E182" s="13"/>
      <c r="F182" s="13"/>
      <c r="G182" s="13"/>
      <c r="H182" s="13"/>
      <c r="I182" s="13"/>
      <c r="J182" s="13"/>
      <c r="K182" s="13"/>
      <c r="L182" s="13"/>
      <c r="M182" s="13"/>
      <c r="O182" s="38"/>
    </row>
    <row r="183" spans="2:15" s="7" customFormat="1" ht="12.75">
      <c r="B183" s="13"/>
      <c r="C183" s="13"/>
      <c r="D183" s="13"/>
      <c r="E183" s="13"/>
      <c r="F183" s="13"/>
      <c r="G183" s="13"/>
      <c r="H183" s="13"/>
      <c r="I183" s="13"/>
      <c r="J183" s="13"/>
      <c r="K183" s="13"/>
      <c r="L183" s="13"/>
      <c r="M183" s="13"/>
      <c r="O183" s="38"/>
    </row>
    <row r="184" spans="2:15" s="7" customFormat="1" ht="12.75">
      <c r="B184" s="13"/>
      <c r="C184" s="13"/>
      <c r="D184" s="13"/>
      <c r="E184" s="13"/>
      <c r="F184" s="13"/>
      <c r="G184" s="13"/>
      <c r="H184" s="13"/>
      <c r="I184" s="13"/>
      <c r="J184" s="13"/>
      <c r="K184" s="13"/>
      <c r="L184" s="13"/>
      <c r="M184" s="13"/>
      <c r="O184" s="38"/>
    </row>
    <row r="185" spans="2:15" s="7" customFormat="1" ht="12.75">
      <c r="B185" s="13"/>
      <c r="C185" s="13"/>
      <c r="D185" s="13"/>
      <c r="E185" s="13"/>
      <c r="F185" s="13"/>
      <c r="G185" s="13"/>
      <c r="H185" s="13"/>
      <c r="I185" s="13"/>
      <c r="J185" s="13"/>
      <c r="K185" s="13"/>
      <c r="L185" s="13"/>
      <c r="M185" s="13"/>
      <c r="O185" s="38"/>
    </row>
    <row r="186" spans="2:15" s="7" customFormat="1" ht="12.75">
      <c r="B186" s="13"/>
      <c r="C186" s="13"/>
      <c r="D186" s="13"/>
      <c r="E186" s="13"/>
      <c r="F186" s="13"/>
      <c r="G186" s="13"/>
      <c r="H186" s="13"/>
      <c r="I186" s="13"/>
      <c r="J186" s="13"/>
      <c r="K186" s="13"/>
      <c r="L186" s="13"/>
      <c r="M186" s="13"/>
      <c r="O186" s="38"/>
    </row>
    <row r="187" spans="2:15" s="7" customFormat="1" ht="12.75">
      <c r="B187" s="13"/>
      <c r="C187" s="13"/>
      <c r="D187" s="13"/>
      <c r="E187" s="13"/>
      <c r="F187" s="13"/>
      <c r="G187" s="13"/>
      <c r="H187" s="13"/>
      <c r="I187" s="13"/>
      <c r="J187" s="13"/>
      <c r="K187" s="13"/>
      <c r="L187" s="13"/>
      <c r="M187" s="13"/>
      <c r="O187" s="38"/>
    </row>
    <row r="188" spans="2:15" s="7" customFormat="1" ht="12.75">
      <c r="B188" s="13"/>
      <c r="C188" s="13"/>
      <c r="D188" s="13"/>
      <c r="E188" s="13"/>
      <c r="F188" s="13"/>
      <c r="G188" s="13"/>
      <c r="H188" s="13"/>
      <c r="I188" s="13"/>
      <c r="J188" s="13"/>
      <c r="K188" s="13"/>
      <c r="L188" s="13"/>
      <c r="M188" s="13"/>
      <c r="O188" s="38"/>
    </row>
    <row r="189" spans="2:15" s="7" customFormat="1" ht="12.75">
      <c r="B189" s="13"/>
      <c r="C189" s="13"/>
      <c r="D189" s="13"/>
      <c r="E189" s="13"/>
      <c r="F189" s="13"/>
      <c r="G189" s="13"/>
      <c r="H189" s="13"/>
      <c r="I189" s="13"/>
      <c r="J189" s="13"/>
      <c r="K189" s="13"/>
      <c r="L189" s="13"/>
      <c r="M189" s="13"/>
      <c r="O189" s="38"/>
    </row>
    <row r="190" spans="2:15" s="7" customFormat="1" ht="12.75">
      <c r="B190" s="13"/>
      <c r="C190" s="13"/>
      <c r="D190" s="13"/>
      <c r="E190" s="13"/>
      <c r="F190" s="13"/>
      <c r="G190" s="13"/>
      <c r="H190" s="13"/>
      <c r="I190" s="13"/>
      <c r="J190" s="13"/>
      <c r="K190" s="13"/>
      <c r="L190" s="13"/>
      <c r="M190" s="13"/>
      <c r="O190" s="38"/>
    </row>
    <row r="191" spans="2:15" s="7" customFormat="1" ht="12.75">
      <c r="B191" s="13"/>
      <c r="C191" s="13"/>
      <c r="D191" s="13"/>
      <c r="E191" s="13"/>
      <c r="F191" s="13"/>
      <c r="G191" s="13"/>
      <c r="H191" s="13"/>
      <c r="I191" s="13"/>
      <c r="J191" s="13"/>
      <c r="K191" s="13"/>
      <c r="L191" s="13"/>
      <c r="M191" s="13"/>
      <c r="O191" s="38"/>
    </row>
    <row r="192" spans="2:15" s="7" customFormat="1" ht="12.75">
      <c r="B192" s="13"/>
      <c r="C192" s="13"/>
      <c r="D192" s="13"/>
      <c r="E192" s="13"/>
      <c r="F192" s="13"/>
      <c r="G192" s="13"/>
      <c r="H192" s="13"/>
      <c r="I192" s="13"/>
      <c r="J192" s="13"/>
      <c r="K192" s="13"/>
      <c r="L192" s="13"/>
      <c r="M192" s="13"/>
      <c r="O192" s="38"/>
    </row>
    <row r="193" spans="2:15" s="7" customFormat="1" ht="12.75">
      <c r="B193" s="13"/>
      <c r="C193" s="13"/>
      <c r="D193" s="13"/>
      <c r="E193" s="13"/>
      <c r="F193" s="13"/>
      <c r="G193" s="13"/>
      <c r="H193" s="13"/>
      <c r="I193" s="13"/>
      <c r="J193" s="13"/>
      <c r="K193" s="13"/>
      <c r="L193" s="13"/>
      <c r="M193" s="13"/>
      <c r="O193" s="38"/>
    </row>
    <row r="194" spans="2:15" s="7" customFormat="1" ht="12.75">
      <c r="B194" s="13"/>
      <c r="C194" s="13"/>
      <c r="D194" s="13"/>
      <c r="E194" s="13"/>
      <c r="F194" s="13"/>
      <c r="G194" s="13"/>
      <c r="H194" s="13"/>
      <c r="I194" s="13"/>
      <c r="J194" s="13"/>
      <c r="K194" s="13"/>
      <c r="L194" s="13"/>
      <c r="M194" s="13"/>
      <c r="O194" s="38"/>
    </row>
    <row r="195" spans="2:15" s="7" customFormat="1" ht="12.75">
      <c r="B195" s="13"/>
      <c r="C195" s="13"/>
      <c r="D195" s="13"/>
      <c r="E195" s="13"/>
      <c r="F195" s="13"/>
      <c r="G195" s="13"/>
      <c r="H195" s="13"/>
      <c r="I195" s="13"/>
      <c r="J195" s="13"/>
      <c r="K195" s="13"/>
      <c r="L195" s="13"/>
      <c r="M195" s="13"/>
      <c r="O195" s="38"/>
    </row>
    <row r="196" spans="2:15" s="7" customFormat="1" ht="12.75">
      <c r="B196" s="13"/>
      <c r="C196" s="13"/>
      <c r="D196" s="13"/>
      <c r="E196" s="13"/>
      <c r="F196" s="13"/>
      <c r="G196" s="13"/>
      <c r="H196" s="13"/>
      <c r="I196" s="13"/>
      <c r="J196" s="13"/>
      <c r="K196" s="13"/>
      <c r="L196" s="13"/>
      <c r="M196" s="13"/>
      <c r="O196" s="38"/>
    </row>
    <row r="197" spans="2:15" s="7" customFormat="1" ht="12.75">
      <c r="B197" s="13"/>
      <c r="C197" s="13"/>
      <c r="D197" s="13"/>
      <c r="E197" s="13"/>
      <c r="F197" s="13"/>
      <c r="G197" s="13"/>
      <c r="H197" s="13"/>
      <c r="I197" s="13"/>
      <c r="J197" s="13"/>
      <c r="K197" s="13"/>
      <c r="L197" s="13"/>
      <c r="M197" s="13"/>
      <c r="O197" s="38"/>
    </row>
    <row r="198" spans="2:15" s="7" customFormat="1" ht="12.75">
      <c r="B198" s="13"/>
      <c r="C198" s="13"/>
      <c r="D198" s="13"/>
      <c r="E198" s="13"/>
      <c r="F198" s="13"/>
      <c r="G198" s="13"/>
      <c r="H198" s="13"/>
      <c r="I198" s="13"/>
      <c r="J198" s="13"/>
      <c r="K198" s="13"/>
      <c r="L198" s="13"/>
      <c r="M198" s="13"/>
      <c r="O198" s="38"/>
    </row>
    <row r="199" spans="2:15" s="7" customFormat="1" ht="12.75">
      <c r="B199" s="13"/>
      <c r="C199" s="13"/>
      <c r="D199" s="13"/>
      <c r="E199" s="13"/>
      <c r="F199" s="13"/>
      <c r="G199" s="13"/>
      <c r="H199" s="13"/>
      <c r="I199" s="13"/>
      <c r="J199" s="13"/>
      <c r="K199" s="13"/>
      <c r="L199" s="13"/>
      <c r="M199" s="13"/>
      <c r="O199" s="38"/>
    </row>
    <row r="200" spans="2:15" s="7" customFormat="1" ht="12.75">
      <c r="B200" s="13"/>
      <c r="C200" s="13"/>
      <c r="D200" s="13"/>
      <c r="E200" s="13"/>
      <c r="F200" s="13"/>
      <c r="G200" s="13"/>
      <c r="H200" s="13"/>
      <c r="I200" s="13"/>
      <c r="J200" s="13"/>
      <c r="K200" s="13"/>
      <c r="L200" s="13"/>
      <c r="M200" s="13"/>
      <c r="O200" s="38"/>
    </row>
    <row r="201" spans="2:15" s="7" customFormat="1" ht="12.75">
      <c r="B201" s="13"/>
      <c r="C201" s="13"/>
      <c r="D201" s="13"/>
      <c r="E201" s="13"/>
      <c r="F201" s="13"/>
      <c r="G201" s="13"/>
      <c r="H201" s="13"/>
      <c r="I201" s="13"/>
      <c r="J201" s="13"/>
      <c r="K201" s="13"/>
      <c r="L201" s="13"/>
      <c r="M201" s="13"/>
      <c r="O201" s="38"/>
    </row>
    <row r="202" spans="2:15" s="7" customFormat="1" ht="12.75">
      <c r="B202" s="13"/>
      <c r="C202" s="13"/>
      <c r="D202" s="13"/>
      <c r="E202" s="13"/>
      <c r="F202" s="13"/>
      <c r="G202" s="13"/>
      <c r="H202" s="13"/>
      <c r="I202" s="13"/>
      <c r="J202" s="13"/>
      <c r="K202" s="13"/>
      <c r="L202" s="13"/>
      <c r="M202" s="13"/>
      <c r="O202" s="38"/>
    </row>
    <row r="203" spans="2:15" s="7" customFormat="1" ht="12.75">
      <c r="B203" s="13"/>
      <c r="C203" s="13"/>
      <c r="D203" s="13"/>
      <c r="E203" s="13"/>
      <c r="F203" s="13"/>
      <c r="G203" s="13"/>
      <c r="H203" s="13"/>
      <c r="I203" s="13"/>
      <c r="J203" s="13"/>
      <c r="K203" s="13"/>
      <c r="L203" s="13"/>
      <c r="M203" s="13"/>
      <c r="O203" s="38"/>
    </row>
    <row r="204" spans="2:15" s="7" customFormat="1" ht="12.75">
      <c r="B204" s="13"/>
      <c r="C204" s="13"/>
      <c r="D204" s="13"/>
      <c r="E204" s="13"/>
      <c r="F204" s="13"/>
      <c r="G204" s="13"/>
      <c r="H204" s="13"/>
      <c r="I204" s="13"/>
      <c r="J204" s="13"/>
      <c r="K204" s="13"/>
      <c r="L204" s="13"/>
      <c r="M204" s="13"/>
      <c r="O204" s="38"/>
    </row>
    <row r="205" spans="2:15" s="7" customFormat="1" ht="12.75">
      <c r="B205" s="13"/>
      <c r="C205" s="13"/>
      <c r="D205" s="13"/>
      <c r="E205" s="13"/>
      <c r="F205" s="13"/>
      <c r="G205" s="13"/>
      <c r="H205" s="13"/>
      <c r="I205" s="13"/>
      <c r="J205" s="13"/>
      <c r="K205" s="13"/>
      <c r="L205" s="13"/>
      <c r="M205" s="13"/>
      <c r="O205" s="38"/>
    </row>
    <row r="206" spans="2:15" s="7" customFormat="1" ht="12.75">
      <c r="B206" s="13"/>
      <c r="C206" s="13"/>
      <c r="D206" s="13"/>
      <c r="E206" s="13"/>
      <c r="F206" s="13"/>
      <c r="G206" s="13"/>
      <c r="H206" s="13"/>
      <c r="I206" s="13"/>
      <c r="J206" s="13"/>
      <c r="K206" s="13"/>
      <c r="L206" s="13"/>
      <c r="M206" s="13"/>
      <c r="O206" s="38"/>
    </row>
    <row r="207" spans="2:15" s="7" customFormat="1" ht="12.75">
      <c r="B207" s="13"/>
      <c r="C207" s="13"/>
      <c r="D207" s="13"/>
      <c r="E207" s="13"/>
      <c r="F207" s="13"/>
      <c r="G207" s="13"/>
      <c r="H207" s="13"/>
      <c r="I207" s="13"/>
      <c r="J207" s="13"/>
      <c r="K207" s="13"/>
      <c r="L207" s="13"/>
      <c r="M207" s="13"/>
      <c r="O207" s="38"/>
    </row>
    <row r="208" spans="2:15" s="7" customFormat="1" ht="12.75">
      <c r="B208" s="13"/>
      <c r="C208" s="13"/>
      <c r="D208" s="13"/>
      <c r="E208" s="13"/>
      <c r="F208" s="13"/>
      <c r="G208" s="13"/>
      <c r="H208" s="13"/>
      <c r="I208" s="13"/>
      <c r="J208" s="13"/>
      <c r="K208" s="13"/>
      <c r="L208" s="13"/>
      <c r="M208" s="13"/>
      <c r="O208" s="38"/>
    </row>
    <row r="209" spans="2:15" s="7" customFormat="1" ht="12.75">
      <c r="B209" s="13"/>
      <c r="C209" s="13"/>
      <c r="D209" s="13"/>
      <c r="E209" s="13"/>
      <c r="F209" s="13"/>
      <c r="G209" s="13"/>
      <c r="H209" s="13"/>
      <c r="I209" s="13"/>
      <c r="J209" s="13"/>
      <c r="K209" s="13"/>
      <c r="L209" s="13"/>
      <c r="M209" s="13"/>
      <c r="O209" s="38"/>
    </row>
    <row r="210" spans="2:15" s="7" customFormat="1" ht="12.75">
      <c r="B210" s="13"/>
      <c r="C210" s="13"/>
      <c r="D210" s="13"/>
      <c r="E210" s="13"/>
      <c r="F210" s="13"/>
      <c r="G210" s="13"/>
      <c r="H210" s="13"/>
      <c r="I210" s="13"/>
      <c r="J210" s="13"/>
      <c r="K210" s="13"/>
      <c r="L210" s="13"/>
      <c r="M210" s="13"/>
      <c r="O210" s="38"/>
    </row>
    <row r="211" spans="2:15" s="7" customFormat="1" ht="12.75">
      <c r="B211" s="13"/>
      <c r="C211" s="13"/>
      <c r="D211" s="13"/>
      <c r="E211" s="13"/>
      <c r="F211" s="13"/>
      <c r="G211" s="13"/>
      <c r="H211" s="13"/>
      <c r="I211" s="13"/>
      <c r="J211" s="13"/>
      <c r="K211" s="13"/>
      <c r="L211" s="13"/>
      <c r="M211" s="13"/>
      <c r="O211" s="38"/>
    </row>
    <row r="212" spans="2:15" s="7" customFormat="1" ht="12.75">
      <c r="B212" s="13"/>
      <c r="C212" s="13"/>
      <c r="D212" s="13"/>
      <c r="E212" s="13"/>
      <c r="F212" s="13"/>
      <c r="G212" s="13"/>
      <c r="H212" s="13"/>
      <c r="I212" s="13"/>
      <c r="J212" s="13"/>
      <c r="K212" s="13"/>
      <c r="L212" s="13"/>
      <c r="M212" s="13"/>
      <c r="O212" s="38"/>
    </row>
    <row r="213" spans="2:15" s="7" customFormat="1" ht="12.75">
      <c r="B213" s="13"/>
      <c r="C213" s="13"/>
      <c r="D213" s="13"/>
      <c r="E213" s="13"/>
      <c r="F213" s="13"/>
      <c r="G213" s="13"/>
      <c r="H213" s="13"/>
      <c r="I213" s="13"/>
      <c r="J213" s="13"/>
      <c r="K213" s="13"/>
      <c r="L213" s="13"/>
      <c r="M213" s="13"/>
      <c r="O213" s="38"/>
    </row>
    <row r="214" spans="2:15" s="7" customFormat="1" ht="12.75">
      <c r="B214" s="13"/>
      <c r="C214" s="13"/>
      <c r="D214" s="13"/>
      <c r="E214" s="13"/>
      <c r="F214" s="13"/>
      <c r="G214" s="13"/>
      <c r="H214" s="13"/>
      <c r="I214" s="13"/>
      <c r="J214" s="13"/>
      <c r="K214" s="13"/>
      <c r="L214" s="13"/>
      <c r="M214" s="13"/>
      <c r="O214" s="38"/>
    </row>
    <row r="215" spans="2:15" s="7" customFormat="1" ht="12.75">
      <c r="B215" s="13"/>
      <c r="C215" s="13"/>
      <c r="D215" s="13"/>
      <c r="E215" s="13"/>
      <c r="F215" s="13"/>
      <c r="G215" s="13"/>
      <c r="H215" s="13"/>
      <c r="I215" s="13"/>
      <c r="J215" s="13"/>
      <c r="K215" s="13"/>
      <c r="L215" s="13"/>
      <c r="M215" s="13"/>
      <c r="O215" s="38"/>
    </row>
    <row r="216" spans="2:15" s="7" customFormat="1" ht="12.75">
      <c r="B216" s="13"/>
      <c r="C216" s="13"/>
      <c r="D216" s="13"/>
      <c r="E216" s="13"/>
      <c r="F216" s="13"/>
      <c r="G216" s="13"/>
      <c r="H216" s="13"/>
      <c r="I216" s="13"/>
      <c r="J216" s="13"/>
      <c r="K216" s="13"/>
      <c r="L216" s="13"/>
      <c r="M216" s="13"/>
      <c r="O216" s="38"/>
    </row>
    <row r="217" spans="2:15" s="7" customFormat="1" ht="12.75">
      <c r="B217" s="13"/>
      <c r="C217" s="13"/>
      <c r="D217" s="13"/>
      <c r="E217" s="13"/>
      <c r="F217" s="13"/>
      <c r="G217" s="13"/>
      <c r="H217" s="13"/>
      <c r="I217" s="13"/>
      <c r="J217" s="13"/>
      <c r="K217" s="13"/>
      <c r="L217" s="13"/>
      <c r="M217" s="13"/>
      <c r="O217" s="38"/>
    </row>
    <row r="218" spans="2:15" s="7" customFormat="1" ht="12.75">
      <c r="B218" s="13"/>
      <c r="C218" s="13"/>
      <c r="D218" s="13"/>
      <c r="E218" s="13"/>
      <c r="F218" s="13"/>
      <c r="G218" s="13"/>
      <c r="H218" s="13"/>
      <c r="I218" s="13"/>
      <c r="J218" s="13"/>
      <c r="K218" s="13"/>
      <c r="L218" s="13"/>
      <c r="M218" s="13"/>
      <c r="O218" s="38"/>
    </row>
    <row r="219" spans="2:15" s="7" customFormat="1" ht="12.75">
      <c r="B219" s="13"/>
      <c r="C219" s="13"/>
      <c r="D219" s="13"/>
      <c r="E219" s="13"/>
      <c r="F219" s="13"/>
      <c r="G219" s="13"/>
      <c r="H219" s="13"/>
      <c r="I219" s="13"/>
      <c r="J219" s="13"/>
      <c r="K219" s="13"/>
      <c r="L219" s="13"/>
      <c r="M219" s="13"/>
      <c r="O219" s="38"/>
    </row>
    <row r="220" spans="2:15" s="7" customFormat="1" ht="12.75">
      <c r="B220" s="13"/>
      <c r="C220" s="13"/>
      <c r="D220" s="13"/>
      <c r="E220" s="13"/>
      <c r="F220" s="13"/>
      <c r="G220" s="13"/>
      <c r="H220" s="13"/>
      <c r="I220" s="13"/>
      <c r="J220" s="13"/>
      <c r="K220" s="13"/>
      <c r="L220" s="13"/>
      <c r="M220" s="13"/>
      <c r="O220" s="38"/>
    </row>
    <row r="221" spans="2:15" s="7" customFormat="1" ht="12.75">
      <c r="B221" s="13"/>
      <c r="C221" s="13"/>
      <c r="D221" s="13"/>
      <c r="E221" s="13"/>
      <c r="F221" s="13"/>
      <c r="G221" s="13"/>
      <c r="H221" s="13"/>
      <c r="I221" s="13"/>
      <c r="J221" s="13"/>
      <c r="K221" s="13"/>
      <c r="L221" s="13"/>
      <c r="M221" s="13"/>
      <c r="O221" s="38"/>
    </row>
    <row r="222" spans="2:15" s="7" customFormat="1" ht="12.75">
      <c r="B222" s="13"/>
      <c r="C222" s="13"/>
      <c r="D222" s="13"/>
      <c r="E222" s="13"/>
      <c r="F222" s="13"/>
      <c r="G222" s="13"/>
      <c r="H222" s="13"/>
      <c r="I222" s="13"/>
      <c r="J222" s="13"/>
      <c r="K222" s="13"/>
      <c r="L222" s="13"/>
      <c r="M222" s="13"/>
      <c r="O222" s="38"/>
    </row>
    <row r="223" spans="2:15" s="7" customFormat="1" ht="12.75">
      <c r="B223" s="13"/>
      <c r="C223" s="13"/>
      <c r="D223" s="13"/>
      <c r="E223" s="13"/>
      <c r="F223" s="13"/>
      <c r="G223" s="13"/>
      <c r="H223" s="13"/>
      <c r="I223" s="13"/>
      <c r="J223" s="13"/>
      <c r="K223" s="13"/>
      <c r="L223" s="13"/>
      <c r="M223" s="13"/>
      <c r="O223" s="38"/>
    </row>
    <row r="224" spans="2:15" s="7" customFormat="1" ht="12.75">
      <c r="B224" s="13"/>
      <c r="C224" s="13"/>
      <c r="D224" s="13"/>
      <c r="E224" s="13"/>
      <c r="F224" s="13"/>
      <c r="G224" s="13"/>
      <c r="H224" s="13"/>
      <c r="I224" s="13"/>
      <c r="J224" s="13"/>
      <c r="K224" s="13"/>
      <c r="L224" s="13"/>
      <c r="M224" s="13"/>
      <c r="O224" s="38"/>
    </row>
    <row r="225" spans="2:15" s="7" customFormat="1" ht="12.75">
      <c r="B225" s="13"/>
      <c r="C225" s="13"/>
      <c r="D225" s="13"/>
      <c r="E225" s="13"/>
      <c r="F225" s="13"/>
      <c r="G225" s="13"/>
      <c r="H225" s="13"/>
      <c r="I225" s="13"/>
      <c r="J225" s="13"/>
      <c r="K225" s="13"/>
      <c r="L225" s="13"/>
      <c r="M225" s="13"/>
      <c r="O225" s="38"/>
    </row>
    <row r="226" spans="2:15" s="7" customFormat="1" ht="12.75">
      <c r="B226" s="13"/>
      <c r="C226" s="13"/>
      <c r="D226" s="13"/>
      <c r="E226" s="13"/>
      <c r="F226" s="13"/>
      <c r="G226" s="13"/>
      <c r="H226" s="13"/>
      <c r="I226" s="13"/>
      <c r="J226" s="13"/>
      <c r="K226" s="13"/>
      <c r="L226" s="13"/>
      <c r="M226" s="13"/>
      <c r="O226" s="38"/>
    </row>
    <row r="227" spans="2:15" s="7" customFormat="1" ht="12.75">
      <c r="B227" s="13"/>
      <c r="C227" s="13"/>
      <c r="D227" s="13"/>
      <c r="E227" s="13"/>
      <c r="F227" s="13"/>
      <c r="G227" s="13"/>
      <c r="H227" s="13"/>
      <c r="I227" s="13"/>
      <c r="J227" s="13"/>
      <c r="K227" s="13"/>
      <c r="L227" s="13"/>
      <c r="M227" s="13"/>
      <c r="O227" s="38"/>
    </row>
    <row r="228" spans="2:15" s="7" customFormat="1" ht="12.75">
      <c r="B228" s="13"/>
      <c r="C228" s="13"/>
      <c r="D228" s="13"/>
      <c r="E228" s="13"/>
      <c r="F228" s="13"/>
      <c r="G228" s="13"/>
      <c r="H228" s="13"/>
      <c r="I228" s="13"/>
      <c r="J228" s="13"/>
      <c r="K228" s="13"/>
      <c r="L228" s="13"/>
      <c r="M228" s="13"/>
      <c r="O228" s="38"/>
    </row>
    <row r="229" spans="2:15" s="7" customFormat="1" ht="12.75">
      <c r="B229" s="13"/>
      <c r="C229" s="13"/>
      <c r="D229" s="13"/>
      <c r="E229" s="13"/>
      <c r="F229" s="13"/>
      <c r="G229" s="13"/>
      <c r="H229" s="13"/>
      <c r="I229" s="13"/>
      <c r="J229" s="13"/>
      <c r="K229" s="13"/>
      <c r="L229" s="13"/>
      <c r="M229" s="13"/>
      <c r="O229" s="38"/>
    </row>
    <row r="230" spans="2:15" s="7" customFormat="1" ht="12.75">
      <c r="B230" s="13"/>
      <c r="C230" s="13"/>
      <c r="D230" s="13"/>
      <c r="E230" s="13"/>
      <c r="F230" s="13"/>
      <c r="G230" s="13"/>
      <c r="H230" s="13"/>
      <c r="I230" s="13"/>
      <c r="J230" s="13"/>
      <c r="K230" s="13"/>
      <c r="L230" s="13"/>
      <c r="M230" s="13"/>
      <c r="O230" s="38"/>
    </row>
    <row r="231" spans="2:15" s="7" customFormat="1" ht="12.75">
      <c r="B231" s="13"/>
      <c r="C231" s="13"/>
      <c r="D231" s="13"/>
      <c r="E231" s="13"/>
      <c r="F231" s="13"/>
      <c r="G231" s="13"/>
      <c r="H231" s="13"/>
      <c r="I231" s="13"/>
      <c r="J231" s="13"/>
      <c r="K231" s="13"/>
      <c r="L231" s="13"/>
      <c r="M231" s="13"/>
      <c r="O231" s="38"/>
    </row>
    <row r="232" spans="2:15" s="7" customFormat="1" ht="12.75">
      <c r="B232" s="13"/>
      <c r="C232" s="13"/>
      <c r="D232" s="13"/>
      <c r="E232" s="13"/>
      <c r="F232" s="13"/>
      <c r="G232" s="13"/>
      <c r="H232" s="13"/>
      <c r="I232" s="13"/>
      <c r="J232" s="13"/>
      <c r="K232" s="13"/>
      <c r="L232" s="13"/>
      <c r="M232" s="13"/>
      <c r="O232" s="38"/>
    </row>
    <row r="233" spans="2:15" s="7" customFormat="1" ht="12.75">
      <c r="B233" s="13"/>
      <c r="C233" s="13"/>
      <c r="D233" s="13"/>
      <c r="E233" s="13"/>
      <c r="F233" s="13"/>
      <c r="G233" s="13"/>
      <c r="H233" s="13"/>
      <c r="I233" s="13"/>
      <c r="J233" s="13"/>
      <c r="K233" s="13"/>
      <c r="L233" s="13"/>
      <c r="M233" s="13"/>
      <c r="O233" s="38"/>
    </row>
    <row r="234" spans="2:15" s="7" customFormat="1" ht="12.75">
      <c r="B234" s="13"/>
      <c r="C234" s="13"/>
      <c r="D234" s="13"/>
      <c r="E234" s="13"/>
      <c r="F234" s="13"/>
      <c r="G234" s="13"/>
      <c r="H234" s="13"/>
      <c r="I234" s="13"/>
      <c r="J234" s="13"/>
      <c r="K234" s="13"/>
      <c r="L234" s="13"/>
      <c r="M234" s="13"/>
      <c r="O234" s="38"/>
    </row>
    <row r="235" spans="2:15" s="7" customFormat="1" ht="12.75">
      <c r="B235" s="13"/>
      <c r="C235" s="13"/>
      <c r="D235" s="13"/>
      <c r="E235" s="13"/>
      <c r="F235" s="13"/>
      <c r="G235" s="13"/>
      <c r="H235" s="13"/>
      <c r="I235" s="13"/>
      <c r="J235" s="13"/>
      <c r="K235" s="13"/>
      <c r="L235" s="13"/>
      <c r="M235" s="13"/>
      <c r="O235" s="38"/>
    </row>
    <row r="236" spans="2:15" s="7" customFormat="1" ht="12.75">
      <c r="B236" s="13"/>
      <c r="C236" s="13"/>
      <c r="D236" s="13"/>
      <c r="E236" s="13"/>
      <c r="F236" s="13"/>
      <c r="G236" s="13"/>
      <c r="H236" s="13"/>
      <c r="I236" s="13"/>
      <c r="J236" s="13"/>
      <c r="K236" s="13"/>
      <c r="L236" s="13"/>
      <c r="M236" s="13"/>
      <c r="O236" s="38"/>
    </row>
    <row r="237" spans="2:15" s="7" customFormat="1" ht="12.75">
      <c r="B237" s="13"/>
      <c r="C237" s="13"/>
      <c r="D237" s="13"/>
      <c r="E237" s="13"/>
      <c r="F237" s="13"/>
      <c r="G237" s="13"/>
      <c r="H237" s="13"/>
      <c r="I237" s="13"/>
      <c r="J237" s="13"/>
      <c r="K237" s="13"/>
      <c r="L237" s="13"/>
      <c r="M237" s="13"/>
      <c r="O237" s="38"/>
    </row>
    <row r="238" spans="2:15" s="7" customFormat="1" ht="12.75">
      <c r="B238" s="13"/>
      <c r="C238" s="13"/>
      <c r="D238" s="13"/>
      <c r="E238" s="13"/>
      <c r="F238" s="13"/>
      <c r="G238" s="13"/>
      <c r="H238" s="13"/>
      <c r="I238" s="13"/>
      <c r="J238" s="13"/>
      <c r="K238" s="13"/>
      <c r="L238" s="13"/>
      <c r="M238" s="13"/>
      <c r="O238" s="38"/>
    </row>
    <row r="239" spans="2:15" s="7" customFormat="1" ht="12.75">
      <c r="B239" s="13"/>
      <c r="C239" s="13"/>
      <c r="D239" s="13"/>
      <c r="E239" s="13"/>
      <c r="F239" s="13"/>
      <c r="G239" s="13"/>
      <c r="H239" s="13"/>
      <c r="I239" s="13"/>
      <c r="J239" s="13"/>
      <c r="K239" s="13"/>
      <c r="L239" s="13"/>
      <c r="M239" s="13"/>
      <c r="O239" s="38"/>
    </row>
    <row r="240" spans="2:15" s="7" customFormat="1" ht="12.75">
      <c r="B240" s="13"/>
      <c r="C240" s="13"/>
      <c r="D240" s="13"/>
      <c r="E240" s="13"/>
      <c r="F240" s="13"/>
      <c r="G240" s="13"/>
      <c r="H240" s="13"/>
      <c r="I240" s="13"/>
      <c r="J240" s="13"/>
      <c r="K240" s="13"/>
      <c r="L240" s="13"/>
      <c r="M240" s="13"/>
      <c r="O240" s="38"/>
    </row>
    <row r="241" spans="2:15" s="7" customFormat="1" ht="12.75">
      <c r="B241" s="13"/>
      <c r="C241" s="13"/>
      <c r="D241" s="13"/>
      <c r="E241" s="13"/>
      <c r="F241" s="13"/>
      <c r="G241" s="13"/>
      <c r="H241" s="13"/>
      <c r="I241" s="13"/>
      <c r="J241" s="13"/>
      <c r="K241" s="13"/>
      <c r="L241" s="13"/>
      <c r="M241" s="13"/>
      <c r="O241" s="38"/>
    </row>
    <row r="242" spans="2:15" s="7" customFormat="1" ht="12.75">
      <c r="B242" s="13"/>
      <c r="C242" s="13"/>
      <c r="D242" s="13"/>
      <c r="E242" s="13"/>
      <c r="F242" s="13"/>
      <c r="G242" s="13"/>
      <c r="H242" s="13"/>
      <c r="I242" s="13"/>
      <c r="J242" s="13"/>
      <c r="K242" s="13"/>
      <c r="L242" s="13"/>
      <c r="M242" s="13"/>
      <c r="O242" s="38"/>
    </row>
    <row r="243" spans="2:15" s="7" customFormat="1" ht="12.75">
      <c r="B243" s="13"/>
      <c r="C243" s="13"/>
      <c r="D243" s="13"/>
      <c r="E243" s="13"/>
      <c r="F243" s="13"/>
      <c r="G243" s="13"/>
      <c r="H243" s="13"/>
      <c r="I243" s="13"/>
      <c r="J243" s="13"/>
      <c r="K243" s="13"/>
      <c r="L243" s="13"/>
      <c r="M243" s="13"/>
      <c r="O243" s="38"/>
    </row>
    <row r="244" spans="2:15" s="7" customFormat="1" ht="12.75">
      <c r="B244" s="13"/>
      <c r="C244" s="13"/>
      <c r="D244" s="13"/>
      <c r="E244" s="13"/>
      <c r="F244" s="13"/>
      <c r="G244" s="13"/>
      <c r="H244" s="13"/>
      <c r="I244" s="13"/>
      <c r="J244" s="13"/>
      <c r="K244" s="13"/>
      <c r="L244" s="13"/>
      <c r="M244" s="13"/>
      <c r="O244" s="38"/>
    </row>
    <row r="245" spans="2:15" s="7" customFormat="1" ht="12.75">
      <c r="B245" s="13"/>
      <c r="C245" s="13"/>
      <c r="D245" s="13"/>
      <c r="E245" s="13"/>
      <c r="F245" s="13"/>
      <c r="G245" s="13"/>
      <c r="H245" s="13"/>
      <c r="I245" s="13"/>
      <c r="J245" s="13"/>
      <c r="K245" s="13"/>
      <c r="L245" s="13"/>
      <c r="M245" s="13"/>
      <c r="O245" s="38"/>
    </row>
    <row r="246" spans="2:15" s="7" customFormat="1" ht="12.75">
      <c r="B246" s="13"/>
      <c r="C246" s="13"/>
      <c r="D246" s="13"/>
      <c r="E246" s="13"/>
      <c r="F246" s="13"/>
      <c r="G246" s="13"/>
      <c r="H246" s="13"/>
      <c r="I246" s="13"/>
      <c r="J246" s="13"/>
      <c r="K246" s="13"/>
      <c r="L246" s="13"/>
      <c r="M246" s="13"/>
      <c r="O246" s="38"/>
    </row>
    <row r="247" spans="2:15" s="7" customFormat="1" ht="12.75">
      <c r="B247" s="13"/>
      <c r="C247" s="13"/>
      <c r="D247" s="13"/>
      <c r="E247" s="13"/>
      <c r="F247" s="13"/>
      <c r="G247" s="13"/>
      <c r="H247" s="13"/>
      <c r="I247" s="13"/>
      <c r="J247" s="13"/>
      <c r="K247" s="13"/>
      <c r="L247" s="13"/>
      <c r="M247" s="13"/>
      <c r="O247" s="38"/>
    </row>
    <row r="248" spans="2:15" s="7" customFormat="1" ht="12.75">
      <c r="B248" s="13"/>
      <c r="C248" s="13"/>
      <c r="D248" s="13"/>
      <c r="E248" s="13"/>
      <c r="F248" s="13"/>
      <c r="G248" s="13"/>
      <c r="H248" s="13"/>
      <c r="I248" s="13"/>
      <c r="J248" s="13"/>
      <c r="K248" s="13"/>
      <c r="L248" s="13"/>
      <c r="M248" s="13"/>
      <c r="O248" s="38"/>
    </row>
    <row r="249" spans="2:15" s="7" customFormat="1" ht="12.75">
      <c r="B249" s="13"/>
      <c r="C249" s="13"/>
      <c r="D249" s="13"/>
      <c r="E249" s="13"/>
      <c r="F249" s="13"/>
      <c r="G249" s="13"/>
      <c r="H249" s="13"/>
      <c r="I249" s="13"/>
      <c r="J249" s="13"/>
      <c r="K249" s="13"/>
      <c r="L249" s="13"/>
      <c r="M249" s="13"/>
      <c r="O249" s="38"/>
    </row>
    <row r="250" spans="2:15" s="7" customFormat="1" ht="12.75">
      <c r="B250" s="13"/>
      <c r="C250" s="13"/>
      <c r="D250" s="13"/>
      <c r="E250" s="13"/>
      <c r="F250" s="13"/>
      <c r="G250" s="13"/>
      <c r="H250" s="13"/>
      <c r="I250" s="13"/>
      <c r="J250" s="13"/>
      <c r="K250" s="13"/>
      <c r="L250" s="13"/>
      <c r="M250" s="13"/>
      <c r="O250" s="38"/>
    </row>
    <row r="251" spans="2:15" s="7" customFormat="1" ht="12.75">
      <c r="B251" s="13"/>
      <c r="C251" s="13"/>
      <c r="D251" s="13"/>
      <c r="E251" s="13"/>
      <c r="F251" s="13"/>
      <c r="G251" s="13"/>
      <c r="H251" s="13"/>
      <c r="I251" s="13"/>
      <c r="J251" s="13"/>
      <c r="K251" s="13"/>
      <c r="L251" s="13"/>
      <c r="M251" s="13"/>
      <c r="O251" s="38"/>
    </row>
    <row r="252" spans="2:15" s="7" customFormat="1" ht="12.75">
      <c r="B252" s="13"/>
      <c r="C252" s="13"/>
      <c r="D252" s="13"/>
      <c r="E252" s="13"/>
      <c r="F252" s="13"/>
      <c r="G252" s="13"/>
      <c r="H252" s="13"/>
      <c r="I252" s="13"/>
      <c r="J252" s="13"/>
      <c r="K252" s="13"/>
      <c r="L252" s="13"/>
      <c r="M252" s="13"/>
      <c r="O252" s="38"/>
    </row>
    <row r="253" spans="2:15" s="7" customFormat="1" ht="12.75">
      <c r="B253" s="13"/>
      <c r="C253" s="13"/>
      <c r="D253" s="13"/>
      <c r="E253" s="13"/>
      <c r="F253" s="13"/>
      <c r="G253" s="13"/>
      <c r="H253" s="13"/>
      <c r="I253" s="13"/>
      <c r="J253" s="13"/>
      <c r="K253" s="13"/>
      <c r="L253" s="13"/>
      <c r="M253" s="13"/>
      <c r="O253" s="38"/>
    </row>
    <row r="254" spans="2:15" s="7" customFormat="1" ht="12.75">
      <c r="B254" s="13"/>
      <c r="C254" s="13"/>
      <c r="D254" s="13"/>
      <c r="E254" s="13"/>
      <c r="F254" s="13"/>
      <c r="G254" s="13"/>
      <c r="H254" s="13"/>
      <c r="I254" s="13"/>
      <c r="J254" s="13"/>
      <c r="K254" s="13"/>
      <c r="L254" s="13"/>
      <c r="M254" s="13"/>
      <c r="O254" s="38"/>
    </row>
    <row r="255" spans="2:15" s="7" customFormat="1" ht="12.75">
      <c r="B255" s="13"/>
      <c r="C255" s="13"/>
      <c r="D255" s="13"/>
      <c r="E255" s="13"/>
      <c r="F255" s="13"/>
      <c r="G255" s="13"/>
      <c r="H255" s="13"/>
      <c r="I255" s="13"/>
      <c r="J255" s="13"/>
      <c r="K255" s="13"/>
      <c r="L255" s="13"/>
      <c r="M255" s="13"/>
      <c r="O255" s="38"/>
    </row>
    <row r="256" spans="2:15" s="7" customFormat="1" ht="12.75">
      <c r="B256" s="13"/>
      <c r="C256" s="13"/>
      <c r="D256" s="13"/>
      <c r="E256" s="13"/>
      <c r="F256" s="13"/>
      <c r="G256" s="13"/>
      <c r="H256" s="13"/>
      <c r="I256" s="13"/>
      <c r="J256" s="13"/>
      <c r="K256" s="13"/>
      <c r="L256" s="13"/>
      <c r="M256" s="13"/>
      <c r="O256" s="38"/>
    </row>
    <row r="257" spans="2:15" s="7" customFormat="1" ht="12.75">
      <c r="B257" s="13"/>
      <c r="C257" s="13"/>
      <c r="D257" s="13"/>
      <c r="E257" s="13"/>
      <c r="F257" s="13"/>
      <c r="G257" s="13"/>
      <c r="H257" s="13"/>
      <c r="I257" s="13"/>
      <c r="J257" s="13"/>
      <c r="K257" s="13"/>
      <c r="L257" s="13"/>
      <c r="M257" s="13"/>
      <c r="O257" s="38"/>
    </row>
    <row r="258" spans="2:15" s="7" customFormat="1" ht="12.75">
      <c r="B258" s="13"/>
      <c r="C258" s="13"/>
      <c r="D258" s="13"/>
      <c r="E258" s="13"/>
      <c r="F258" s="13"/>
      <c r="G258" s="13"/>
      <c r="H258" s="13"/>
      <c r="I258" s="13"/>
      <c r="J258" s="13"/>
      <c r="K258" s="13"/>
      <c r="L258" s="13"/>
      <c r="M258" s="13"/>
      <c r="O258" s="38"/>
    </row>
    <row r="259" spans="2:15" s="7" customFormat="1" ht="12.75">
      <c r="B259" s="13"/>
      <c r="C259" s="13"/>
      <c r="D259" s="13"/>
      <c r="E259" s="13"/>
      <c r="F259" s="13"/>
      <c r="G259" s="13"/>
      <c r="H259" s="13"/>
      <c r="I259" s="13"/>
      <c r="J259" s="13"/>
      <c r="K259" s="13"/>
      <c r="L259" s="13"/>
      <c r="M259" s="13"/>
      <c r="O259" s="38"/>
    </row>
    <row r="260" spans="2:15" s="7" customFormat="1" ht="12.75">
      <c r="B260" s="13"/>
      <c r="C260" s="13"/>
      <c r="D260" s="13"/>
      <c r="E260" s="13"/>
      <c r="F260" s="13"/>
      <c r="G260" s="13"/>
      <c r="H260" s="13"/>
      <c r="I260" s="13"/>
      <c r="J260" s="13"/>
      <c r="K260" s="13"/>
      <c r="L260" s="13"/>
      <c r="M260" s="13"/>
      <c r="O260" s="38"/>
    </row>
    <row r="261" spans="2:15" s="7" customFormat="1" ht="12.75">
      <c r="B261" s="13"/>
      <c r="C261" s="13"/>
      <c r="D261" s="13"/>
      <c r="E261" s="13"/>
      <c r="F261" s="13"/>
      <c r="G261" s="13"/>
      <c r="H261" s="13"/>
      <c r="I261" s="13"/>
      <c r="J261" s="13"/>
      <c r="K261" s="13"/>
      <c r="L261" s="13"/>
      <c r="M261" s="13"/>
      <c r="O261" s="38"/>
    </row>
    <row r="262" spans="2:15" s="7" customFormat="1" ht="12.75">
      <c r="B262" s="13"/>
      <c r="C262" s="13"/>
      <c r="D262" s="13"/>
      <c r="E262" s="13"/>
      <c r="F262" s="13"/>
      <c r="G262" s="13"/>
      <c r="H262" s="13"/>
      <c r="I262" s="13"/>
      <c r="J262" s="13"/>
      <c r="K262" s="13"/>
      <c r="L262" s="13"/>
      <c r="M262" s="13"/>
      <c r="O262" s="38"/>
    </row>
    <row r="263" spans="2:15" s="7" customFormat="1" ht="12.75">
      <c r="B263" s="13"/>
      <c r="C263" s="13"/>
      <c r="D263" s="13"/>
      <c r="E263" s="13"/>
      <c r="F263" s="13"/>
      <c r="G263" s="13"/>
      <c r="H263" s="13"/>
      <c r="I263" s="13"/>
      <c r="J263" s="13"/>
      <c r="K263" s="13"/>
      <c r="L263" s="13"/>
      <c r="M263" s="13"/>
      <c r="O263" s="38"/>
    </row>
    <row r="264" spans="2:15" s="7" customFormat="1" ht="12.75">
      <c r="B264" s="13"/>
      <c r="C264" s="13"/>
      <c r="D264" s="13"/>
      <c r="E264" s="13"/>
      <c r="F264" s="13"/>
      <c r="G264" s="13"/>
      <c r="H264" s="13"/>
      <c r="I264" s="13"/>
      <c r="J264" s="13"/>
      <c r="K264" s="13"/>
      <c r="L264" s="13"/>
      <c r="M264" s="13"/>
      <c r="O264" s="38"/>
    </row>
    <row r="265" spans="2:15" s="7" customFormat="1" ht="12.75">
      <c r="B265" s="13"/>
      <c r="C265" s="13"/>
      <c r="D265" s="13"/>
      <c r="E265" s="13"/>
      <c r="F265" s="13"/>
      <c r="G265" s="13"/>
      <c r="H265" s="13"/>
      <c r="I265" s="13"/>
      <c r="J265" s="13"/>
      <c r="K265" s="13"/>
      <c r="L265" s="13"/>
      <c r="M265" s="13"/>
      <c r="O265" s="38"/>
    </row>
    <row r="266" spans="2:15" s="7" customFormat="1" ht="12.75">
      <c r="B266" s="13"/>
      <c r="C266" s="13"/>
      <c r="D266" s="13"/>
      <c r="E266" s="13"/>
      <c r="F266" s="13"/>
      <c r="G266" s="13"/>
      <c r="H266" s="13"/>
      <c r="I266" s="13"/>
      <c r="J266" s="13"/>
      <c r="K266" s="13"/>
      <c r="L266" s="13"/>
      <c r="M266" s="13"/>
      <c r="O266" s="38"/>
    </row>
    <row r="267" spans="2:15" s="7" customFormat="1" ht="12.75">
      <c r="B267" s="13"/>
      <c r="C267" s="13"/>
      <c r="D267" s="13"/>
      <c r="E267" s="13"/>
      <c r="F267" s="13"/>
      <c r="G267" s="13"/>
      <c r="H267" s="13"/>
      <c r="I267" s="13"/>
      <c r="J267" s="13"/>
      <c r="K267" s="13"/>
      <c r="L267" s="13"/>
      <c r="M267" s="13"/>
      <c r="O267" s="38"/>
    </row>
    <row r="268" spans="2:15" s="7" customFormat="1" ht="12.75">
      <c r="B268" s="13"/>
      <c r="C268" s="13"/>
      <c r="D268" s="13"/>
      <c r="E268" s="13"/>
      <c r="F268" s="13"/>
      <c r="G268" s="13"/>
      <c r="H268" s="13"/>
      <c r="I268" s="13"/>
      <c r="J268" s="13"/>
      <c r="K268" s="13"/>
      <c r="L268" s="13"/>
      <c r="M268" s="13"/>
      <c r="O268" s="38"/>
    </row>
    <row r="269" spans="2:15" s="7" customFormat="1" ht="12.75">
      <c r="B269" s="13"/>
      <c r="C269" s="13"/>
      <c r="D269" s="13"/>
      <c r="E269" s="13"/>
      <c r="F269" s="13"/>
      <c r="G269" s="13"/>
      <c r="H269" s="13"/>
      <c r="I269" s="13"/>
      <c r="J269" s="13"/>
      <c r="K269" s="13"/>
      <c r="L269" s="13"/>
      <c r="M269" s="13"/>
      <c r="O269" s="38"/>
    </row>
    <row r="270" spans="2:15" s="7" customFormat="1" ht="12.75">
      <c r="B270" s="13"/>
      <c r="C270" s="13"/>
      <c r="D270" s="13"/>
      <c r="E270" s="13"/>
      <c r="F270" s="13"/>
      <c r="G270" s="13"/>
      <c r="H270" s="13"/>
      <c r="I270" s="13"/>
      <c r="J270" s="13"/>
      <c r="K270" s="13"/>
      <c r="L270" s="13"/>
      <c r="M270" s="13"/>
      <c r="O270" s="38"/>
    </row>
    <row r="271" spans="2:15" s="7" customFormat="1" ht="12.75">
      <c r="B271" s="13"/>
      <c r="C271" s="13"/>
      <c r="D271" s="13"/>
      <c r="E271" s="13"/>
      <c r="F271" s="13"/>
      <c r="G271" s="13"/>
      <c r="H271" s="13"/>
      <c r="I271" s="13"/>
      <c r="J271" s="13"/>
      <c r="K271" s="13"/>
      <c r="L271" s="13"/>
      <c r="M271" s="13"/>
      <c r="O271" s="38"/>
    </row>
    <row r="272" spans="2:15" s="7" customFormat="1" ht="12.75">
      <c r="B272" s="13"/>
      <c r="C272" s="13"/>
      <c r="D272" s="13"/>
      <c r="E272" s="13"/>
      <c r="F272" s="13"/>
      <c r="G272" s="13"/>
      <c r="H272" s="13"/>
      <c r="I272" s="13"/>
      <c r="J272" s="13"/>
      <c r="K272" s="13"/>
      <c r="L272" s="13"/>
      <c r="M272" s="13"/>
      <c r="O272" s="38"/>
    </row>
    <row r="273" spans="2:15" s="7" customFormat="1" ht="12.75">
      <c r="B273" s="13"/>
      <c r="C273" s="13"/>
      <c r="D273" s="13"/>
      <c r="E273" s="13"/>
      <c r="F273" s="13"/>
      <c r="G273" s="13"/>
      <c r="H273" s="13"/>
      <c r="I273" s="13"/>
      <c r="J273" s="13"/>
      <c r="K273" s="13"/>
      <c r="L273" s="13"/>
      <c r="M273" s="13"/>
      <c r="O273" s="38"/>
    </row>
    <row r="274" spans="2:15" s="7" customFormat="1" ht="12.75">
      <c r="B274" s="13"/>
      <c r="C274" s="13"/>
      <c r="D274" s="13"/>
      <c r="E274" s="13"/>
      <c r="F274" s="13"/>
      <c r="G274" s="13"/>
      <c r="H274" s="13"/>
      <c r="I274" s="13"/>
      <c r="J274" s="13"/>
      <c r="K274" s="13"/>
      <c r="L274" s="13"/>
      <c r="M274" s="13"/>
      <c r="O274" s="38"/>
    </row>
    <row r="275" spans="2:15" s="7" customFormat="1" ht="12.75">
      <c r="B275" s="13"/>
      <c r="C275" s="13"/>
      <c r="D275" s="13"/>
      <c r="E275" s="13"/>
      <c r="F275" s="13"/>
      <c r="G275" s="13"/>
      <c r="H275" s="13"/>
      <c r="I275" s="13"/>
      <c r="J275" s="13"/>
      <c r="K275" s="13"/>
      <c r="L275" s="13"/>
      <c r="M275" s="13"/>
      <c r="O275" s="38"/>
    </row>
    <row r="276" spans="2:15" s="7" customFormat="1" ht="12.75">
      <c r="B276" s="13"/>
      <c r="C276" s="13"/>
      <c r="D276" s="13"/>
      <c r="E276" s="13"/>
      <c r="F276" s="13"/>
      <c r="G276" s="13"/>
      <c r="H276" s="13"/>
      <c r="I276" s="13"/>
      <c r="J276" s="13"/>
      <c r="K276" s="13"/>
      <c r="L276" s="13"/>
      <c r="M276" s="13"/>
      <c r="O276" s="38"/>
    </row>
    <row r="277" spans="2:15" s="7" customFormat="1" ht="12.75">
      <c r="B277" s="13"/>
      <c r="C277" s="13"/>
      <c r="D277" s="13"/>
      <c r="E277" s="13"/>
      <c r="F277" s="13"/>
      <c r="G277" s="13"/>
      <c r="H277" s="13"/>
      <c r="I277" s="13"/>
      <c r="J277" s="13"/>
      <c r="K277" s="13"/>
      <c r="L277" s="13"/>
      <c r="M277" s="13"/>
      <c r="O277" s="38"/>
    </row>
    <row r="278" spans="2:15" s="7" customFormat="1" ht="12.75">
      <c r="B278" s="13"/>
      <c r="C278" s="13"/>
      <c r="D278" s="13"/>
      <c r="E278" s="13"/>
      <c r="F278" s="13"/>
      <c r="G278" s="13"/>
      <c r="H278" s="13"/>
      <c r="I278" s="13"/>
      <c r="J278" s="13"/>
      <c r="K278" s="13"/>
      <c r="L278" s="13"/>
      <c r="M278" s="13"/>
      <c r="O278" s="38"/>
    </row>
    <row r="279" spans="2:15" s="7" customFormat="1" ht="12.75">
      <c r="B279" s="13"/>
      <c r="C279" s="13"/>
      <c r="D279" s="13"/>
      <c r="E279" s="13"/>
      <c r="F279" s="13"/>
      <c r="G279" s="13"/>
      <c r="H279" s="13"/>
      <c r="I279" s="13"/>
      <c r="J279" s="13"/>
      <c r="K279" s="13"/>
      <c r="L279" s="13"/>
      <c r="M279" s="13"/>
      <c r="O279" s="38"/>
    </row>
    <row r="280" spans="2:15" s="7" customFormat="1" ht="12.75">
      <c r="B280" s="13"/>
      <c r="C280" s="13"/>
      <c r="D280" s="13"/>
      <c r="E280" s="13"/>
      <c r="F280" s="13"/>
      <c r="G280" s="13"/>
      <c r="H280" s="13"/>
      <c r="I280" s="13"/>
      <c r="J280" s="13"/>
      <c r="K280" s="13"/>
      <c r="L280" s="13"/>
      <c r="M280" s="13"/>
      <c r="O280" s="38"/>
    </row>
    <row r="281" spans="2:15" s="7" customFormat="1" ht="12.75">
      <c r="B281" s="13"/>
      <c r="C281" s="13"/>
      <c r="D281" s="13"/>
      <c r="E281" s="13"/>
      <c r="F281" s="13"/>
      <c r="G281" s="13"/>
      <c r="H281" s="13"/>
      <c r="I281" s="13"/>
      <c r="J281" s="13"/>
      <c r="K281" s="13"/>
      <c r="L281" s="13"/>
      <c r="M281" s="13"/>
      <c r="O281" s="38"/>
    </row>
    <row r="282" spans="2:15" s="7" customFormat="1" ht="12.75">
      <c r="B282" s="13"/>
      <c r="C282" s="13"/>
      <c r="D282" s="13"/>
      <c r="E282" s="13"/>
      <c r="F282" s="13"/>
      <c r="G282" s="13"/>
      <c r="H282" s="13"/>
      <c r="I282" s="13"/>
      <c r="J282" s="13"/>
      <c r="K282" s="13"/>
      <c r="L282" s="13"/>
      <c r="M282" s="13"/>
      <c r="O282" s="38"/>
    </row>
    <row r="283" spans="2:15" s="7" customFormat="1" ht="12.75">
      <c r="B283" s="13"/>
      <c r="C283" s="13"/>
      <c r="D283" s="13"/>
      <c r="E283" s="13"/>
      <c r="F283" s="13"/>
      <c r="G283" s="13"/>
      <c r="H283" s="13"/>
      <c r="I283" s="13"/>
      <c r="J283" s="13"/>
      <c r="K283" s="13"/>
      <c r="L283" s="13"/>
      <c r="M283" s="13"/>
      <c r="O283" s="38"/>
    </row>
    <row r="284" spans="2:15" s="7" customFormat="1" ht="12.75">
      <c r="B284" s="13"/>
      <c r="C284" s="13"/>
      <c r="D284" s="13"/>
      <c r="E284" s="13"/>
      <c r="F284" s="13"/>
      <c r="G284" s="13"/>
      <c r="H284" s="13"/>
      <c r="I284" s="13"/>
      <c r="J284" s="13"/>
      <c r="K284" s="13"/>
      <c r="L284" s="13"/>
      <c r="M284" s="13"/>
      <c r="O284" s="38"/>
    </row>
    <row r="285" spans="2:15" s="7" customFormat="1" ht="12.75">
      <c r="B285" s="13"/>
      <c r="C285" s="13"/>
      <c r="D285" s="13"/>
      <c r="E285" s="13"/>
      <c r="F285" s="13"/>
      <c r="G285" s="13"/>
      <c r="H285" s="13"/>
      <c r="I285" s="13"/>
      <c r="J285" s="13"/>
      <c r="K285" s="13"/>
      <c r="L285" s="13"/>
      <c r="M285" s="13"/>
      <c r="O285" s="38"/>
    </row>
    <row r="286" spans="2:15" s="7" customFormat="1" ht="12.75">
      <c r="B286" s="13"/>
      <c r="C286" s="13"/>
      <c r="D286" s="13"/>
      <c r="E286" s="13"/>
      <c r="F286" s="13"/>
      <c r="G286" s="13"/>
      <c r="H286" s="13"/>
      <c r="I286" s="13"/>
      <c r="J286" s="13"/>
      <c r="K286" s="13"/>
      <c r="L286" s="13"/>
      <c r="M286" s="13"/>
      <c r="O286" s="38"/>
    </row>
    <row r="287" spans="2:15" s="7" customFormat="1" ht="12.75">
      <c r="B287" s="13"/>
      <c r="C287" s="13"/>
      <c r="D287" s="13"/>
      <c r="E287" s="13"/>
      <c r="F287" s="13"/>
      <c r="G287" s="13"/>
      <c r="H287" s="13"/>
      <c r="I287" s="13"/>
      <c r="J287" s="13"/>
      <c r="K287" s="13"/>
      <c r="L287" s="13"/>
      <c r="M287" s="13"/>
      <c r="O287" s="38"/>
    </row>
    <row r="288" spans="2:15" s="7" customFormat="1" ht="12.75">
      <c r="B288" s="13"/>
      <c r="C288" s="13"/>
      <c r="D288" s="13"/>
      <c r="E288" s="13"/>
      <c r="F288" s="13"/>
      <c r="G288" s="13"/>
      <c r="H288" s="13"/>
      <c r="I288" s="13"/>
      <c r="J288" s="13"/>
      <c r="K288" s="13"/>
      <c r="L288" s="13"/>
      <c r="M288" s="13"/>
      <c r="O288" s="38"/>
    </row>
    <row r="289" spans="2:15" s="7" customFormat="1" ht="12.75">
      <c r="B289" s="13"/>
      <c r="C289" s="13"/>
      <c r="D289" s="13"/>
      <c r="E289" s="13"/>
      <c r="F289" s="13"/>
      <c r="G289" s="13"/>
      <c r="H289" s="13"/>
      <c r="I289" s="13"/>
      <c r="J289" s="13"/>
      <c r="K289" s="13"/>
      <c r="L289" s="13"/>
      <c r="M289" s="13"/>
      <c r="O289" s="38"/>
    </row>
    <row r="290" spans="2:15" s="7" customFormat="1" ht="12.75">
      <c r="B290" s="13"/>
      <c r="C290" s="13"/>
      <c r="D290" s="13"/>
      <c r="E290" s="13"/>
      <c r="F290" s="13"/>
      <c r="G290" s="13"/>
      <c r="H290" s="13"/>
      <c r="I290" s="13"/>
      <c r="J290" s="13"/>
      <c r="K290" s="13"/>
      <c r="L290" s="13"/>
      <c r="M290" s="13"/>
      <c r="O290" s="38"/>
    </row>
    <row r="291" spans="2:15" s="7" customFormat="1" ht="12.75">
      <c r="B291" s="13"/>
      <c r="C291" s="13"/>
      <c r="D291" s="13"/>
      <c r="E291" s="13"/>
      <c r="F291" s="13"/>
      <c r="G291" s="13"/>
      <c r="H291" s="13"/>
      <c r="I291" s="13"/>
      <c r="J291" s="13"/>
      <c r="K291" s="13"/>
      <c r="L291" s="13"/>
      <c r="M291" s="13"/>
      <c r="O291" s="38"/>
    </row>
    <row r="292" spans="2:15" s="7" customFormat="1" ht="12.75">
      <c r="B292" s="13"/>
      <c r="C292" s="13"/>
      <c r="D292" s="13"/>
      <c r="E292" s="13"/>
      <c r="F292" s="13"/>
      <c r="G292" s="13"/>
      <c r="H292" s="13"/>
      <c r="I292" s="13"/>
      <c r="J292" s="13"/>
      <c r="K292" s="13"/>
      <c r="L292" s="13"/>
      <c r="M292" s="13"/>
      <c r="O292" s="38"/>
    </row>
    <row r="293" spans="2:15" s="7" customFormat="1" ht="12.75">
      <c r="B293" s="13"/>
      <c r="C293" s="13"/>
      <c r="D293" s="13"/>
      <c r="E293" s="13"/>
      <c r="F293" s="13"/>
      <c r="G293" s="13"/>
      <c r="H293" s="13"/>
      <c r="I293" s="13"/>
      <c r="J293" s="13"/>
      <c r="K293" s="13"/>
      <c r="L293" s="13"/>
      <c r="M293" s="13"/>
      <c r="O293" s="38"/>
    </row>
    <row r="294" spans="2:15" s="7" customFormat="1" ht="12.75">
      <c r="B294" s="13"/>
      <c r="C294" s="13"/>
      <c r="D294" s="13"/>
      <c r="E294" s="13"/>
      <c r="F294" s="13"/>
      <c r="G294" s="13"/>
      <c r="H294" s="13"/>
      <c r="I294" s="13"/>
      <c r="J294" s="13"/>
      <c r="K294" s="13"/>
      <c r="L294" s="13"/>
      <c r="M294" s="13"/>
      <c r="O294" s="38"/>
    </row>
    <row r="295" spans="2:15" s="7" customFormat="1" ht="12.75">
      <c r="B295" s="13"/>
      <c r="C295" s="13"/>
      <c r="D295" s="13"/>
      <c r="E295" s="13"/>
      <c r="F295" s="13"/>
      <c r="G295" s="13"/>
      <c r="H295" s="13"/>
      <c r="I295" s="13"/>
      <c r="J295" s="13"/>
      <c r="K295" s="13"/>
      <c r="L295" s="13"/>
      <c r="M295" s="13"/>
      <c r="O295" s="38"/>
    </row>
    <row r="296" spans="2:15" s="7" customFormat="1" ht="12.75">
      <c r="B296" s="13"/>
      <c r="C296" s="13"/>
      <c r="D296" s="13"/>
      <c r="E296" s="13"/>
      <c r="F296" s="13"/>
      <c r="G296" s="13"/>
      <c r="H296" s="13"/>
      <c r="I296" s="13"/>
      <c r="J296" s="13"/>
      <c r="K296" s="13"/>
      <c r="L296" s="13"/>
      <c r="M296" s="13"/>
      <c r="O296" s="38"/>
    </row>
    <row r="297" spans="2:15" s="7" customFormat="1" ht="12.75">
      <c r="B297" s="13"/>
      <c r="C297" s="13"/>
      <c r="D297" s="13"/>
      <c r="E297" s="13"/>
      <c r="F297" s="13"/>
      <c r="G297" s="13"/>
      <c r="H297" s="13"/>
      <c r="I297" s="13"/>
      <c r="J297" s="13"/>
      <c r="K297" s="13"/>
      <c r="L297" s="13"/>
      <c r="M297" s="13"/>
      <c r="O297" s="38"/>
    </row>
    <row r="298" spans="2:15" s="7" customFormat="1" ht="12.75">
      <c r="B298" s="13"/>
      <c r="C298" s="13"/>
      <c r="D298" s="13"/>
      <c r="E298" s="13"/>
      <c r="F298" s="13"/>
      <c r="G298" s="13"/>
      <c r="H298" s="13"/>
      <c r="I298" s="13"/>
      <c r="J298" s="13"/>
      <c r="K298" s="13"/>
      <c r="L298" s="13"/>
      <c r="M298" s="13"/>
      <c r="O298" s="38"/>
    </row>
    <row r="299" spans="2:15" s="7" customFormat="1" ht="12.75">
      <c r="B299" s="13"/>
      <c r="C299" s="13"/>
      <c r="D299" s="13"/>
      <c r="E299" s="13"/>
      <c r="F299" s="13"/>
      <c r="G299" s="13"/>
      <c r="H299" s="13"/>
      <c r="I299" s="13"/>
      <c r="J299" s="13"/>
      <c r="K299" s="13"/>
      <c r="L299" s="13"/>
      <c r="M299" s="13"/>
      <c r="O299" s="38"/>
    </row>
    <row r="300" spans="2:15" s="7" customFormat="1" ht="12.75">
      <c r="B300" s="13"/>
      <c r="C300" s="13"/>
      <c r="D300" s="13"/>
      <c r="E300" s="13"/>
      <c r="F300" s="13"/>
      <c r="G300" s="13"/>
      <c r="H300" s="13"/>
      <c r="I300" s="13"/>
      <c r="J300" s="13"/>
      <c r="K300" s="13"/>
      <c r="L300" s="13"/>
      <c r="M300" s="13"/>
      <c r="O300" s="38"/>
    </row>
    <row r="301" spans="2:15" s="7" customFormat="1" ht="12.75">
      <c r="B301" s="13"/>
      <c r="C301" s="13"/>
      <c r="D301" s="13"/>
      <c r="E301" s="13"/>
      <c r="F301" s="13"/>
      <c r="G301" s="13"/>
      <c r="H301" s="13"/>
      <c r="I301" s="13"/>
      <c r="J301" s="13"/>
      <c r="K301" s="13"/>
      <c r="L301" s="13"/>
      <c r="M301" s="13"/>
      <c r="O301" s="38"/>
    </row>
    <row r="302" spans="2:15" s="7" customFormat="1" ht="12.75">
      <c r="B302" s="13"/>
      <c r="C302" s="13"/>
      <c r="D302" s="13"/>
      <c r="E302" s="13"/>
      <c r="F302" s="13"/>
      <c r="G302" s="13"/>
      <c r="H302" s="13"/>
      <c r="I302" s="13"/>
      <c r="J302" s="13"/>
      <c r="K302" s="13"/>
      <c r="L302" s="13"/>
      <c r="M302" s="13"/>
      <c r="O302" s="38"/>
    </row>
    <row r="303" spans="2:15" s="7" customFormat="1" ht="12.75">
      <c r="B303" s="13"/>
      <c r="C303" s="13"/>
      <c r="D303" s="13"/>
      <c r="E303" s="13"/>
      <c r="F303" s="13"/>
      <c r="G303" s="13"/>
      <c r="H303" s="13"/>
      <c r="I303" s="13"/>
      <c r="J303" s="13"/>
      <c r="K303" s="13"/>
      <c r="L303" s="13"/>
      <c r="M303" s="13"/>
      <c r="O303" s="38"/>
    </row>
    <row r="304" spans="2:15" s="7" customFormat="1" ht="12.75">
      <c r="B304" s="13"/>
      <c r="C304" s="13"/>
      <c r="D304" s="13"/>
      <c r="E304" s="13"/>
      <c r="F304" s="13"/>
      <c r="G304" s="13"/>
      <c r="H304" s="13"/>
      <c r="I304" s="13"/>
      <c r="J304" s="13"/>
      <c r="K304" s="13"/>
      <c r="L304" s="13"/>
      <c r="M304" s="13"/>
      <c r="O304" s="38"/>
    </row>
    <row r="305" spans="2:15" s="7" customFormat="1" ht="12.75">
      <c r="B305" s="13"/>
      <c r="C305" s="13"/>
      <c r="D305" s="13"/>
      <c r="E305" s="13"/>
      <c r="F305" s="13"/>
      <c r="G305" s="13"/>
      <c r="H305" s="13"/>
      <c r="I305" s="13"/>
      <c r="J305" s="13"/>
      <c r="K305" s="13"/>
      <c r="L305" s="13"/>
      <c r="M305" s="13"/>
      <c r="O305" s="38"/>
    </row>
    <row r="306" spans="2:15" s="7" customFormat="1" ht="12.75">
      <c r="B306" s="13"/>
      <c r="C306" s="13"/>
      <c r="D306" s="13"/>
      <c r="E306" s="13"/>
      <c r="F306" s="13"/>
      <c r="G306" s="13"/>
      <c r="H306" s="13"/>
      <c r="I306" s="13"/>
      <c r="J306" s="13"/>
      <c r="K306" s="13"/>
      <c r="L306" s="13"/>
      <c r="M306" s="13"/>
      <c r="O306" s="38"/>
    </row>
    <row r="307" spans="2:15" s="7" customFormat="1" ht="12.75">
      <c r="B307" s="13"/>
      <c r="C307" s="13"/>
      <c r="D307" s="13"/>
      <c r="E307" s="13"/>
      <c r="F307" s="13"/>
      <c r="G307" s="13"/>
      <c r="H307" s="13"/>
      <c r="I307" s="13"/>
      <c r="J307" s="13"/>
      <c r="K307" s="13"/>
      <c r="L307" s="13"/>
      <c r="M307" s="13"/>
      <c r="O307" s="38"/>
    </row>
    <row r="308" spans="2:15" s="7" customFormat="1" ht="12.75">
      <c r="B308" s="13"/>
      <c r="C308" s="13"/>
      <c r="D308" s="13"/>
      <c r="E308" s="13"/>
      <c r="F308" s="13"/>
      <c r="G308" s="13"/>
      <c r="H308" s="13"/>
      <c r="I308" s="13"/>
      <c r="J308" s="13"/>
      <c r="K308" s="13"/>
      <c r="L308" s="13"/>
      <c r="M308" s="13"/>
      <c r="O308" s="38"/>
    </row>
    <row r="309" spans="2:15" s="7" customFormat="1" ht="12.75">
      <c r="B309" s="13"/>
      <c r="C309" s="13"/>
      <c r="D309" s="13"/>
      <c r="E309" s="13"/>
      <c r="F309" s="13"/>
      <c r="G309" s="13"/>
      <c r="H309" s="13"/>
      <c r="I309" s="13"/>
      <c r="J309" s="13"/>
      <c r="K309" s="13"/>
      <c r="L309" s="13"/>
      <c r="M309" s="13"/>
      <c r="O309" s="38"/>
    </row>
    <row r="310" spans="2:15" s="7" customFormat="1" ht="12.75">
      <c r="B310" s="13"/>
      <c r="C310" s="13"/>
      <c r="D310" s="13"/>
      <c r="E310" s="13"/>
      <c r="F310" s="13"/>
      <c r="G310" s="13"/>
      <c r="H310" s="13"/>
      <c r="I310" s="13"/>
      <c r="J310" s="13"/>
      <c r="K310" s="13"/>
      <c r="L310" s="13"/>
      <c r="M310" s="13"/>
      <c r="O310" s="38"/>
    </row>
    <row r="311" spans="2:15" s="7" customFormat="1" ht="12.75">
      <c r="B311" s="13"/>
      <c r="C311" s="13"/>
      <c r="D311" s="13"/>
      <c r="E311" s="13"/>
      <c r="F311" s="13"/>
      <c r="G311" s="13"/>
      <c r="H311" s="13"/>
      <c r="I311" s="13"/>
      <c r="J311" s="13"/>
      <c r="K311" s="13"/>
      <c r="L311" s="13"/>
      <c r="M311" s="13"/>
      <c r="O311" s="38"/>
    </row>
    <row r="312" spans="2:15" s="7" customFormat="1" ht="12.75">
      <c r="B312" s="13"/>
      <c r="C312" s="13"/>
      <c r="D312" s="13"/>
      <c r="E312" s="13"/>
      <c r="F312" s="13"/>
      <c r="G312" s="13"/>
      <c r="H312" s="13"/>
      <c r="I312" s="13"/>
      <c r="J312" s="13"/>
      <c r="K312" s="13"/>
      <c r="L312" s="13"/>
      <c r="M312" s="13"/>
      <c r="O312" s="38"/>
    </row>
    <row r="313" spans="2:15" s="7" customFormat="1" ht="12.75">
      <c r="B313" s="13"/>
      <c r="C313" s="13"/>
      <c r="D313" s="13"/>
      <c r="E313" s="13"/>
      <c r="F313" s="13"/>
      <c r="G313" s="13"/>
      <c r="H313" s="13"/>
      <c r="I313" s="13"/>
      <c r="J313" s="13"/>
      <c r="K313" s="13"/>
      <c r="L313" s="13"/>
      <c r="M313" s="13"/>
      <c r="O313" s="38"/>
    </row>
    <row r="314" spans="2:15" s="7" customFormat="1" ht="12.75">
      <c r="B314" s="13"/>
      <c r="C314" s="13"/>
      <c r="D314" s="13"/>
      <c r="E314" s="13"/>
      <c r="F314" s="13"/>
      <c r="G314" s="13"/>
      <c r="H314" s="13"/>
      <c r="I314" s="13"/>
      <c r="J314" s="13"/>
      <c r="K314" s="13"/>
      <c r="L314" s="13"/>
      <c r="M314" s="13"/>
      <c r="O314" s="38"/>
    </row>
    <row r="315" spans="2:15" s="7" customFormat="1" ht="12.75">
      <c r="B315" s="13"/>
      <c r="C315" s="13"/>
      <c r="D315" s="13"/>
      <c r="E315" s="13"/>
      <c r="F315" s="13"/>
      <c r="G315" s="13"/>
      <c r="H315" s="13"/>
      <c r="I315" s="13"/>
      <c r="J315" s="13"/>
      <c r="K315" s="13"/>
      <c r="L315" s="13"/>
      <c r="M315" s="13"/>
      <c r="O315" s="38"/>
    </row>
    <row r="316" spans="2:15" s="7" customFormat="1" ht="12.75">
      <c r="B316" s="13"/>
      <c r="C316" s="13"/>
      <c r="D316" s="13"/>
      <c r="E316" s="13"/>
      <c r="F316" s="13"/>
      <c r="G316" s="13"/>
      <c r="H316" s="13"/>
      <c r="I316" s="13"/>
      <c r="J316" s="13"/>
      <c r="K316" s="13"/>
      <c r="L316" s="13"/>
      <c r="M316" s="13"/>
      <c r="O316" s="38"/>
    </row>
    <row r="317" spans="2:15" s="7" customFormat="1" ht="12.75">
      <c r="B317" s="13"/>
      <c r="C317" s="13"/>
      <c r="D317" s="13"/>
      <c r="E317" s="13"/>
      <c r="F317" s="13"/>
      <c r="G317" s="13"/>
      <c r="H317" s="13"/>
      <c r="I317" s="13"/>
      <c r="J317" s="13"/>
      <c r="K317" s="13"/>
      <c r="L317" s="13"/>
      <c r="M317" s="13"/>
      <c r="O317" s="38"/>
    </row>
    <row r="318" spans="2:15" s="7" customFormat="1" ht="12.75">
      <c r="B318" s="13"/>
      <c r="C318" s="13"/>
      <c r="D318" s="13"/>
      <c r="E318" s="13"/>
      <c r="F318" s="13"/>
      <c r="G318" s="13"/>
      <c r="H318" s="13"/>
      <c r="I318" s="13"/>
      <c r="J318" s="13"/>
      <c r="K318" s="13"/>
      <c r="L318" s="13"/>
      <c r="M318" s="13"/>
      <c r="O318" s="38"/>
    </row>
    <row r="319" spans="2:15" s="7" customFormat="1" ht="12.75">
      <c r="B319" s="13"/>
      <c r="C319" s="13"/>
      <c r="D319" s="13"/>
      <c r="E319" s="13"/>
      <c r="F319" s="13"/>
      <c r="G319" s="13"/>
      <c r="H319" s="13"/>
      <c r="I319" s="13"/>
      <c r="J319" s="13"/>
      <c r="K319" s="13"/>
      <c r="L319" s="13"/>
      <c r="M319" s="13"/>
      <c r="O319" s="38"/>
    </row>
    <row r="320" spans="2:15" s="7" customFormat="1" ht="12.75">
      <c r="B320" s="13"/>
      <c r="C320" s="13"/>
      <c r="D320" s="13"/>
      <c r="E320" s="13"/>
      <c r="F320" s="13"/>
      <c r="G320" s="13"/>
      <c r="H320" s="13"/>
      <c r="I320" s="13"/>
      <c r="J320" s="13"/>
      <c r="K320" s="13"/>
      <c r="L320" s="13"/>
      <c r="M320" s="13"/>
      <c r="O320" s="38"/>
    </row>
    <row r="321" spans="2:15" s="7" customFormat="1" ht="12.75">
      <c r="B321" s="13"/>
      <c r="C321" s="13"/>
      <c r="D321" s="13"/>
      <c r="E321" s="13"/>
      <c r="F321" s="13"/>
      <c r="G321" s="13"/>
      <c r="H321" s="13"/>
      <c r="I321" s="13"/>
      <c r="J321" s="13"/>
      <c r="K321" s="13"/>
      <c r="L321" s="13"/>
      <c r="M321" s="13"/>
      <c r="O321" s="38"/>
    </row>
    <row r="322" spans="2:15" s="7" customFormat="1" ht="12.75">
      <c r="B322" s="13"/>
      <c r="C322" s="13"/>
      <c r="D322" s="13"/>
      <c r="E322" s="13"/>
      <c r="F322" s="13"/>
      <c r="G322" s="13"/>
      <c r="H322" s="13"/>
      <c r="I322" s="13"/>
      <c r="J322" s="13"/>
      <c r="K322" s="13"/>
      <c r="L322" s="13"/>
      <c r="M322" s="13"/>
      <c r="O322" s="38"/>
    </row>
    <row r="323" spans="2:15" s="7" customFormat="1" ht="12.75">
      <c r="B323" s="13"/>
      <c r="C323" s="13"/>
      <c r="D323" s="13"/>
      <c r="E323" s="13"/>
      <c r="F323" s="13"/>
      <c r="G323" s="13"/>
      <c r="H323" s="13"/>
      <c r="I323" s="13"/>
      <c r="J323" s="13"/>
      <c r="K323" s="13"/>
      <c r="L323" s="13"/>
      <c r="M323" s="13"/>
      <c r="O323" s="38"/>
    </row>
    <row r="324" spans="2:15" s="7" customFormat="1" ht="12.75">
      <c r="B324" s="13"/>
      <c r="C324" s="13"/>
      <c r="D324" s="13"/>
      <c r="E324" s="13"/>
      <c r="F324" s="13"/>
      <c r="G324" s="13"/>
      <c r="H324" s="13"/>
      <c r="I324" s="13"/>
      <c r="J324" s="13"/>
      <c r="K324" s="13"/>
      <c r="L324" s="13"/>
      <c r="M324" s="13"/>
      <c r="O324" s="38"/>
    </row>
    <row r="325" spans="2:15" s="7" customFormat="1" ht="12.75">
      <c r="B325" s="13"/>
      <c r="C325" s="13"/>
      <c r="D325" s="13"/>
      <c r="E325" s="13"/>
      <c r="F325" s="13"/>
      <c r="G325" s="13"/>
      <c r="H325" s="13"/>
      <c r="I325" s="13"/>
      <c r="J325" s="13"/>
      <c r="K325" s="13"/>
      <c r="L325" s="13"/>
      <c r="M325" s="13"/>
      <c r="O325" s="38"/>
    </row>
    <row r="326" spans="2:15" s="7" customFormat="1" ht="12.75">
      <c r="B326" s="13"/>
      <c r="C326" s="13"/>
      <c r="D326" s="13"/>
      <c r="E326" s="13"/>
      <c r="F326" s="13"/>
      <c r="G326" s="13"/>
      <c r="H326" s="13"/>
      <c r="I326" s="13"/>
      <c r="J326" s="13"/>
      <c r="K326" s="13"/>
      <c r="L326" s="13"/>
      <c r="M326" s="13"/>
      <c r="O326" s="38"/>
    </row>
    <row r="327" spans="2:15" s="7" customFormat="1" ht="12.75">
      <c r="B327" s="13"/>
      <c r="C327" s="13"/>
      <c r="D327" s="13"/>
      <c r="E327" s="13"/>
      <c r="F327" s="13"/>
      <c r="G327" s="13"/>
      <c r="H327" s="13"/>
      <c r="I327" s="13"/>
      <c r="J327" s="13"/>
      <c r="K327" s="13"/>
      <c r="L327" s="13"/>
      <c r="M327" s="13"/>
      <c r="O327" s="38"/>
    </row>
    <row r="328" spans="2:15" s="7" customFormat="1" ht="12.75">
      <c r="B328" s="13"/>
      <c r="C328" s="13"/>
      <c r="D328" s="13"/>
      <c r="E328" s="13"/>
      <c r="F328" s="13"/>
      <c r="G328" s="13"/>
      <c r="H328" s="13"/>
      <c r="I328" s="13"/>
      <c r="J328" s="13"/>
      <c r="K328" s="13"/>
      <c r="L328" s="13"/>
      <c r="M328" s="13"/>
      <c r="O328" s="38"/>
    </row>
    <row r="329" spans="2:15" s="7" customFormat="1" ht="12.75">
      <c r="B329" s="13"/>
      <c r="C329" s="13"/>
      <c r="D329" s="13"/>
      <c r="E329" s="13"/>
      <c r="F329" s="13"/>
      <c r="G329" s="13"/>
      <c r="H329" s="13"/>
      <c r="I329" s="13"/>
      <c r="J329" s="13"/>
      <c r="K329" s="13"/>
      <c r="L329" s="13"/>
      <c r="M329" s="13"/>
      <c r="O329" s="38"/>
    </row>
    <row r="330" spans="2:15" s="7" customFormat="1" ht="12.75">
      <c r="B330" s="13"/>
      <c r="C330" s="13"/>
      <c r="D330" s="13"/>
      <c r="E330" s="13"/>
      <c r="F330" s="13"/>
      <c r="G330" s="13"/>
      <c r="H330" s="13"/>
      <c r="I330" s="13"/>
      <c r="J330" s="13"/>
      <c r="K330" s="13"/>
      <c r="L330" s="13"/>
      <c r="M330" s="13"/>
      <c r="O330" s="38"/>
    </row>
    <row r="331" spans="2:15" s="7" customFormat="1" ht="12.75">
      <c r="B331" s="13"/>
      <c r="C331" s="13"/>
      <c r="D331" s="13"/>
      <c r="E331" s="13"/>
      <c r="F331" s="13"/>
      <c r="G331" s="13"/>
      <c r="H331" s="13"/>
      <c r="I331" s="13"/>
      <c r="J331" s="13"/>
      <c r="K331" s="13"/>
      <c r="L331" s="13"/>
      <c r="M331" s="13"/>
      <c r="O331" s="38"/>
    </row>
    <row r="332" spans="2:15" s="7" customFormat="1" ht="12.75">
      <c r="B332" s="13"/>
      <c r="C332" s="13"/>
      <c r="D332" s="13"/>
      <c r="E332" s="13"/>
      <c r="F332" s="13"/>
      <c r="G332" s="13"/>
      <c r="H332" s="13"/>
      <c r="I332" s="13"/>
      <c r="J332" s="13"/>
      <c r="K332" s="13"/>
      <c r="L332" s="13"/>
      <c r="M332" s="13"/>
      <c r="O332" s="38"/>
    </row>
    <row r="333" spans="2:15" s="7" customFormat="1" ht="12.75">
      <c r="B333" s="13"/>
      <c r="C333" s="13"/>
      <c r="D333" s="13"/>
      <c r="E333" s="13"/>
      <c r="F333" s="13"/>
      <c r="G333" s="13"/>
      <c r="H333" s="13"/>
      <c r="I333" s="13"/>
      <c r="J333" s="13"/>
      <c r="K333" s="13"/>
      <c r="L333" s="13"/>
      <c r="M333" s="13"/>
      <c r="O333" s="38"/>
    </row>
    <row r="334" spans="2:15" s="7" customFormat="1" ht="12.75">
      <c r="B334" s="13"/>
      <c r="C334" s="13"/>
      <c r="D334" s="13"/>
      <c r="E334" s="13"/>
      <c r="F334" s="13"/>
      <c r="G334" s="13"/>
      <c r="H334" s="13"/>
      <c r="I334" s="13"/>
      <c r="J334" s="13"/>
      <c r="K334" s="13"/>
      <c r="L334" s="13"/>
      <c r="M334" s="13"/>
      <c r="O334" s="38"/>
    </row>
    <row r="335" spans="2:15" s="7" customFormat="1" ht="12.75">
      <c r="B335" s="13"/>
      <c r="C335" s="13"/>
      <c r="D335" s="13"/>
      <c r="E335" s="13"/>
      <c r="F335" s="13"/>
      <c r="G335" s="13"/>
      <c r="H335" s="13"/>
      <c r="I335" s="13"/>
      <c r="J335" s="13"/>
      <c r="K335" s="13"/>
      <c r="L335" s="13"/>
      <c r="M335" s="13"/>
      <c r="O335" s="38"/>
    </row>
    <row r="336" spans="2:15" s="7" customFormat="1" ht="12.75">
      <c r="B336" s="13"/>
      <c r="C336" s="13"/>
      <c r="D336" s="13"/>
      <c r="E336" s="13"/>
      <c r="F336" s="13"/>
      <c r="G336" s="13"/>
      <c r="H336" s="13"/>
      <c r="I336" s="13"/>
      <c r="J336" s="13"/>
      <c r="K336" s="13"/>
      <c r="L336" s="13"/>
      <c r="M336" s="13"/>
      <c r="O336" s="38"/>
    </row>
    <row r="337" spans="2:15" s="7" customFormat="1" ht="12.75">
      <c r="B337" s="13"/>
      <c r="C337" s="13"/>
      <c r="D337" s="13"/>
      <c r="E337" s="13"/>
      <c r="F337" s="13"/>
      <c r="G337" s="13"/>
      <c r="H337" s="13"/>
      <c r="I337" s="13"/>
      <c r="J337" s="13"/>
      <c r="K337" s="13"/>
      <c r="L337" s="13"/>
      <c r="M337" s="13"/>
      <c r="O337" s="38"/>
    </row>
    <row r="338" spans="2:15" s="7" customFormat="1" ht="12.75">
      <c r="B338" s="13"/>
      <c r="C338" s="13"/>
      <c r="D338" s="13"/>
      <c r="E338" s="13"/>
      <c r="F338" s="13"/>
      <c r="G338" s="13"/>
      <c r="H338" s="13"/>
      <c r="I338" s="13"/>
      <c r="J338" s="13"/>
      <c r="K338" s="13"/>
      <c r="L338" s="13"/>
      <c r="M338" s="13"/>
      <c r="O338" s="38"/>
    </row>
    <row r="339" spans="2:15" s="7" customFormat="1" ht="12.75">
      <c r="B339" s="13"/>
      <c r="C339" s="13"/>
      <c r="D339" s="13"/>
      <c r="E339" s="13"/>
      <c r="F339" s="13"/>
      <c r="G339" s="13"/>
      <c r="H339" s="13"/>
      <c r="I339" s="13"/>
      <c r="J339" s="13"/>
      <c r="K339" s="13"/>
      <c r="L339" s="13"/>
      <c r="M339" s="13"/>
      <c r="O339" s="38"/>
    </row>
    <row r="340" spans="2:15" s="7" customFormat="1" ht="12.75">
      <c r="B340" s="13"/>
      <c r="C340" s="13"/>
      <c r="D340" s="13"/>
      <c r="E340" s="13"/>
      <c r="F340" s="13"/>
      <c r="G340" s="13"/>
      <c r="H340" s="13"/>
      <c r="I340" s="13"/>
      <c r="J340" s="13"/>
      <c r="K340" s="13"/>
      <c r="L340" s="13"/>
      <c r="M340" s="13"/>
      <c r="O340" s="38"/>
    </row>
    <row r="341" spans="2:15" s="7" customFormat="1" ht="12.75">
      <c r="B341" s="13"/>
      <c r="C341" s="13"/>
      <c r="D341" s="13"/>
      <c r="E341" s="13"/>
      <c r="F341" s="13"/>
      <c r="G341" s="13"/>
      <c r="H341" s="13"/>
      <c r="I341" s="13"/>
      <c r="J341" s="13"/>
      <c r="K341" s="13"/>
      <c r="L341" s="13"/>
      <c r="M341" s="13"/>
      <c r="O341" s="38"/>
    </row>
    <row r="342" spans="2:15" s="7" customFormat="1" ht="12.75">
      <c r="B342" s="13"/>
      <c r="C342" s="13"/>
      <c r="D342" s="13"/>
      <c r="E342" s="13"/>
      <c r="F342" s="13"/>
      <c r="G342" s="13"/>
      <c r="H342" s="13"/>
      <c r="I342" s="13"/>
      <c r="J342" s="13"/>
      <c r="K342" s="13"/>
      <c r="L342" s="13"/>
      <c r="M342" s="13"/>
      <c r="O342" s="38"/>
    </row>
    <row r="343" spans="2:15" s="7" customFormat="1" ht="12.75">
      <c r="B343" s="13"/>
      <c r="C343" s="13"/>
      <c r="D343" s="13"/>
      <c r="E343" s="13"/>
      <c r="F343" s="13"/>
      <c r="G343" s="13"/>
      <c r="H343" s="13"/>
      <c r="I343" s="13"/>
      <c r="J343" s="13"/>
      <c r="K343" s="13"/>
      <c r="L343" s="13"/>
      <c r="M343" s="13"/>
      <c r="O343" s="38"/>
    </row>
    <row r="344" spans="2:15" s="7" customFormat="1" ht="12.75">
      <c r="B344" s="13"/>
      <c r="C344" s="13"/>
      <c r="D344" s="13"/>
      <c r="E344" s="13"/>
      <c r="F344" s="13"/>
      <c r="G344" s="13"/>
      <c r="H344" s="13"/>
      <c r="I344" s="13"/>
      <c r="J344" s="13"/>
      <c r="K344" s="13"/>
      <c r="L344" s="13"/>
      <c r="M344" s="13"/>
      <c r="O344" s="38"/>
    </row>
    <row r="345" spans="2:15" s="7" customFormat="1" ht="12.75">
      <c r="B345" s="13"/>
      <c r="C345" s="13"/>
      <c r="D345" s="13"/>
      <c r="E345" s="13"/>
      <c r="F345" s="13"/>
      <c r="G345" s="13"/>
      <c r="H345" s="13"/>
      <c r="I345" s="13"/>
      <c r="J345" s="13"/>
      <c r="K345" s="13"/>
      <c r="L345" s="13"/>
      <c r="M345" s="13"/>
      <c r="O345" s="38"/>
    </row>
    <row r="346" spans="2:15" s="7" customFormat="1" ht="12.75">
      <c r="B346" s="13"/>
      <c r="C346" s="13"/>
      <c r="D346" s="13"/>
      <c r="E346" s="13"/>
      <c r="F346" s="13"/>
      <c r="G346" s="13"/>
      <c r="H346" s="13"/>
      <c r="I346" s="13"/>
      <c r="J346" s="13"/>
      <c r="K346" s="13"/>
      <c r="L346" s="13"/>
      <c r="M346" s="13"/>
      <c r="O346" s="38"/>
    </row>
    <row r="347" spans="2:15" s="7" customFormat="1" ht="12.75">
      <c r="B347" s="13"/>
      <c r="C347" s="13"/>
      <c r="D347" s="13"/>
      <c r="E347" s="13"/>
      <c r="F347" s="13"/>
      <c r="G347" s="13"/>
      <c r="H347" s="13"/>
      <c r="I347" s="13"/>
      <c r="J347" s="13"/>
      <c r="K347" s="13"/>
      <c r="L347" s="13"/>
      <c r="M347" s="13"/>
      <c r="O347" s="38"/>
    </row>
    <row r="348" spans="2:15" s="7" customFormat="1" ht="12.75">
      <c r="B348" s="13"/>
      <c r="C348" s="13"/>
      <c r="D348" s="13"/>
      <c r="E348" s="13"/>
      <c r="F348" s="13"/>
      <c r="G348" s="13"/>
      <c r="H348" s="13"/>
      <c r="I348" s="13"/>
      <c r="J348" s="13"/>
      <c r="K348" s="13"/>
      <c r="L348" s="13"/>
      <c r="M348" s="13"/>
      <c r="O348" s="38"/>
    </row>
    <row r="349" spans="2:15" s="7" customFormat="1" ht="12.75">
      <c r="B349" s="13"/>
      <c r="C349" s="13"/>
      <c r="D349" s="13"/>
      <c r="E349" s="13"/>
      <c r="F349" s="13"/>
      <c r="G349" s="13"/>
      <c r="H349" s="13"/>
      <c r="I349" s="13"/>
      <c r="J349" s="13"/>
      <c r="K349" s="13"/>
      <c r="L349" s="13"/>
      <c r="M349" s="13"/>
      <c r="O349" s="38"/>
    </row>
  </sheetData>
  <sheetProtection password="DB3D" sheet="1" objects="1" scenarios="1" formatCells="0"/>
  <mergeCells count="44">
    <mergeCell ref="N38:O38"/>
    <mergeCell ref="B38:M38"/>
    <mergeCell ref="E1:M1"/>
    <mergeCell ref="C26:D26"/>
    <mergeCell ref="C27:D27"/>
    <mergeCell ref="B37:M37"/>
    <mergeCell ref="B32:D32"/>
    <mergeCell ref="B35:M35"/>
    <mergeCell ref="B2:D2"/>
    <mergeCell ref="E32:H32"/>
    <mergeCell ref="C30:D30"/>
    <mergeCell ref="E30:G30"/>
    <mergeCell ref="C31:D31"/>
    <mergeCell ref="L32:M32"/>
    <mergeCell ref="L31:M31"/>
    <mergeCell ref="B34:M34"/>
    <mergeCell ref="E31:G31"/>
    <mergeCell ref="B7:D7"/>
    <mergeCell ref="B8:D8"/>
    <mergeCell ref="B28:D28"/>
    <mergeCell ref="L24:M24"/>
    <mergeCell ref="I24:J24"/>
    <mergeCell ref="E11:H11"/>
    <mergeCell ref="E28:H28"/>
    <mergeCell ref="E24:G24"/>
    <mergeCell ref="B12:D12"/>
    <mergeCell ref="B18:D18"/>
    <mergeCell ref="B14:D14"/>
    <mergeCell ref="B13:D13"/>
    <mergeCell ref="B15:D15"/>
    <mergeCell ref="B17:D17"/>
    <mergeCell ref="B1:D1"/>
    <mergeCell ref="B4:D4"/>
    <mergeCell ref="B5:D5"/>
    <mergeCell ref="B6:D6"/>
    <mergeCell ref="E5:H5"/>
    <mergeCell ref="E2:F2"/>
    <mergeCell ref="B11:D11"/>
    <mergeCell ref="B10:D10"/>
    <mergeCell ref="B24:D24"/>
    <mergeCell ref="L28:M28"/>
    <mergeCell ref="L27:M27"/>
    <mergeCell ref="E27:G27"/>
    <mergeCell ref="E26:G26"/>
  </mergeCells>
  <printOptions horizontalCentered="1" verticalCentered="1"/>
  <pageMargins left="0.3937007874015748" right="0.3937007874015748" top="0.3937007874015748" bottom="0.3937007874015748" header="0" footer="0"/>
  <pageSetup fitToHeight="1" fitToWidth="1"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EJPD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 de Quervain</dc:creator>
  <cp:keywords/>
  <dc:description/>
  <cp:lastModifiedBy>Christoph de Quervain</cp:lastModifiedBy>
  <cp:lastPrinted>2007-08-23T13:28:12Z</cp:lastPrinted>
  <dcterms:created xsi:type="dcterms:W3CDTF">2000-10-30T08:23:38Z</dcterms:created>
  <dcterms:modified xsi:type="dcterms:W3CDTF">2007-11-07T17:09:18Z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COOSYSTEM@1.1:Container">
    <vt:lpwstr>COO.2093.100.3.1111852</vt:lpwstr>
  </property>
  <property fmtid="{D5CDD505-2E9C-101B-9397-08002B2CF9AE}" pid="3" name="FSC#COOELAK@1.1001:Subject">
    <vt:lpwstr>Achtung: 
- Die Vorlagen dürfen das ARE nur passwortgeschützt verlassen. Zuständig ist CQ.
- Die Berechnungstabellen sind aus IDM heraus nicht funktionsfähig (Makro Auto_Open). Sie sind im Vorlagenordner abzulegen und dort zu öffnen.
- Im Notfall findet sich das Passwort im Notiz-Dokument mit dem Titel "Passwort für Berechnungstabellen nach Art. 42 Abs. 3 RPV", das die ACL "Privat" hat, aber über einen Faba-Administrator im Notfall auf Weisung des Sektionschefs Recht + Finanzen eingesehen werden kann.
 </vt:lpwstr>
  </property>
  <property fmtid="{D5CDD505-2E9C-101B-9397-08002B2CF9AE}" pid="4" name="FSC#COOELAK@1.1001:FileReference">
    <vt:lpwstr>Berechnungstabelle Art. 42 Abs. 3 RPV</vt:lpwstr>
  </property>
  <property fmtid="{D5CDD505-2E9C-101B-9397-08002B2CF9AE}" pid="5" name="FSC#COOELAK@1.1001:FileRefYear">
    <vt:lpwstr>2007</vt:lpwstr>
  </property>
  <property fmtid="{D5CDD505-2E9C-101B-9397-08002B2CF9AE}" pid="6" name="FSC#COOELAK@1.1001:FileRefOrdinal">
    <vt:lpwstr>2690</vt:lpwstr>
  </property>
  <property fmtid="{D5CDD505-2E9C-101B-9397-08002B2CF9AE}" pid="7" name="FSC#COOELAK@1.1001:FileRefOU">
    <vt:lpwstr>ARE</vt:lpwstr>
  </property>
  <property fmtid="{D5CDD505-2E9C-101B-9397-08002B2CF9AE}" pid="8" name="FSC#COOELAK@1.1001:Organization">
    <vt:lpwstr/>
  </property>
  <property fmtid="{D5CDD505-2E9C-101B-9397-08002B2CF9AE}" pid="9" name="FSC#COOELAK@1.1001:Owner">
    <vt:lpwstr> Fürsprecher de Quervain</vt:lpwstr>
  </property>
  <property fmtid="{D5CDD505-2E9C-101B-9397-08002B2CF9AE}" pid="10" name="FSC#COOELAK@1.1001:OwnerExtension">
    <vt:lpwstr/>
  </property>
  <property fmtid="{D5CDD505-2E9C-101B-9397-08002B2CF9AE}" pid="11" name="FSC#COOELAK@1.1001:OwnerFaxExtension">
    <vt:lpwstr/>
  </property>
  <property fmtid="{D5CDD505-2E9C-101B-9397-08002B2CF9AE}" pid="12" name="FSC#COOELAK@1.1001:DispatchedBy">
    <vt:lpwstr/>
  </property>
  <property fmtid="{D5CDD505-2E9C-101B-9397-08002B2CF9AE}" pid="13" name="FSC#COOELAK@1.1001:DispatchedAt">
    <vt:lpwstr/>
  </property>
  <property fmtid="{D5CDD505-2E9C-101B-9397-08002B2CF9AE}" pid="14" name="FSC#COOELAK@1.1001:ApprovedBy">
    <vt:lpwstr/>
  </property>
  <property fmtid="{D5CDD505-2E9C-101B-9397-08002B2CF9AE}" pid="15" name="FSC#COOELAK@1.1001:ApprovedAt">
    <vt:lpwstr/>
  </property>
  <property fmtid="{D5CDD505-2E9C-101B-9397-08002B2CF9AE}" pid="16" name="FSC#COOELAK@1.1001:Department">
    <vt:lpwstr>Recht und Finanzen (ARE)</vt:lpwstr>
  </property>
  <property fmtid="{D5CDD505-2E9C-101B-9397-08002B2CF9AE}" pid="17" name="FSC#COOELAK@1.1001:CreatedAt">
    <vt:lpwstr>13.08.2007 15:47:07</vt:lpwstr>
  </property>
  <property fmtid="{D5CDD505-2E9C-101B-9397-08002B2CF9AE}" pid="18" name="FSC#COOELAK@1.1001:OU">
    <vt:lpwstr>Recht und Finanzen (ARE)</vt:lpwstr>
  </property>
  <property fmtid="{D5CDD505-2E9C-101B-9397-08002B2CF9AE}" pid="19" name="FSC#COOELAK@1.1001:Priority">
    <vt:lpwstr/>
  </property>
  <property fmtid="{D5CDD505-2E9C-101B-9397-08002B2CF9AE}" pid="20" name="FSC#COOELAK@1.1001:ObjBarCode">
    <vt:lpwstr>*COO.2093.100.3.1111852*</vt:lpwstr>
  </property>
  <property fmtid="{D5CDD505-2E9C-101B-9397-08002B2CF9AE}" pid="21" name="FSC#COOELAK@1.1001:RefBarCode">
    <vt:lpwstr>*bertab_42_3_rpv_i*</vt:lpwstr>
  </property>
  <property fmtid="{D5CDD505-2E9C-101B-9397-08002B2CF9AE}" pid="22" name="FSC#COOELAK@1.1001:FileRefBarCode">
    <vt:lpwstr>*Berechnungstabelle Art. 42 Abs. 3 RPV*</vt:lpwstr>
  </property>
  <property fmtid="{D5CDD505-2E9C-101B-9397-08002B2CF9AE}" pid="23" name="FSC#COOELAK@1.1001:ExternalRef">
    <vt:lpwstr/>
  </property>
  <property fmtid="{D5CDD505-2E9C-101B-9397-08002B2CF9AE}" pid="24" name="FSC#COOELAK@1.1001:IncomingNumber">
    <vt:lpwstr/>
  </property>
  <property fmtid="{D5CDD505-2E9C-101B-9397-08002B2CF9AE}" pid="25" name="FSC#COOELAK@1.1001:IncomingSubject">
    <vt:lpwstr/>
  </property>
  <property fmtid="{D5CDD505-2E9C-101B-9397-08002B2CF9AE}" pid="26" name="FSC#COOELAK@1.1001:ProcessResponsible">
    <vt:lpwstr>de Quervain, Christoph, Fürsprecher</vt:lpwstr>
  </property>
  <property fmtid="{D5CDD505-2E9C-101B-9397-08002B2CF9AE}" pid="27" name="FSC#COOELAK@1.1001:ProcessResponsiblePhone">
    <vt:lpwstr/>
  </property>
  <property fmtid="{D5CDD505-2E9C-101B-9397-08002B2CF9AE}" pid="28" name="FSC#COOELAK@1.1001:ProcessResponsibleMail">
    <vt:lpwstr/>
  </property>
  <property fmtid="{D5CDD505-2E9C-101B-9397-08002B2CF9AE}" pid="29" name="FSC#COOELAK@1.1001:ProcessResponsibleFax">
    <vt:lpwstr/>
  </property>
  <property fmtid="{D5CDD505-2E9C-101B-9397-08002B2CF9AE}" pid="30" name="FSC#COOELAK@1.1001:ApproverFirstName">
    <vt:lpwstr/>
  </property>
  <property fmtid="{D5CDD505-2E9C-101B-9397-08002B2CF9AE}" pid="31" name="FSC#COOELAK@1.1001:ApproverSurName">
    <vt:lpwstr/>
  </property>
  <property fmtid="{D5CDD505-2E9C-101B-9397-08002B2CF9AE}" pid="32" name="FSC#COOELAK@1.1001:ApproverTitle">
    <vt:lpwstr/>
  </property>
  <property fmtid="{D5CDD505-2E9C-101B-9397-08002B2CF9AE}" pid="33" name="FSC#COOELAK@1.1001:ExternalDate">
    <vt:lpwstr/>
  </property>
  <property fmtid="{D5CDD505-2E9C-101B-9397-08002B2CF9AE}" pid="34" name="FSC#COOELAK@1.1001:SettlementApprovedAt">
    <vt:lpwstr/>
  </property>
  <property fmtid="{D5CDD505-2E9C-101B-9397-08002B2CF9AE}" pid="35" name="FSC#COOELAK@1.1001:BaseNumber">
    <vt:lpwstr>2004-00927/04</vt:lpwstr>
  </property>
  <property fmtid="{D5CDD505-2E9C-101B-9397-08002B2CF9AE}" pid="36" name="FSC#ELAKGOV@1.1001:PersonalSubjGender">
    <vt:lpwstr/>
  </property>
  <property fmtid="{D5CDD505-2E9C-101B-9397-08002B2CF9AE}" pid="37" name="FSC#ELAKGOV@1.1001:PersonalSubjFirstName">
    <vt:lpwstr/>
  </property>
  <property fmtid="{D5CDD505-2E9C-101B-9397-08002B2CF9AE}" pid="38" name="FSC#ELAKGOV@1.1001:PersonalSubjSurName">
    <vt:lpwstr/>
  </property>
  <property fmtid="{D5CDD505-2E9C-101B-9397-08002B2CF9AE}" pid="39" name="FSC#ELAKGOV@1.1001:PersonalSubjSalutation">
    <vt:lpwstr/>
  </property>
  <property fmtid="{D5CDD505-2E9C-101B-9397-08002B2CF9AE}" pid="40" name="FSC#ELAKGOV@1.1001:PersonalSubjAddress">
    <vt:lpwstr/>
  </property>
</Properties>
</file>