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adb.intra.admin.ch\UVEK$\GIS\INFOPLAN\Projekte_ARE\BAB\Monitoring_2019\"/>
    </mc:Choice>
  </mc:AlternateContent>
  <bookViews>
    <workbookView xWindow="0" yWindow="0" windowWidth="28800" windowHeight="12480"/>
  </bookViews>
  <sheets>
    <sheet name="Métadonnées" sheetId="15" r:id="rId1"/>
    <sheet name="Tab_1" sheetId="18" r:id="rId2"/>
    <sheet name="Tab_2" sheetId="19" r:id="rId3"/>
    <sheet name="Tab_3" sheetId="20" r:id="rId4"/>
    <sheet name="Tab_4" sheetId="21" r:id="rId5"/>
    <sheet name="Tab_5" sheetId="22" r:id="rId6"/>
    <sheet name="Tab_6" sheetId="23" r:id="rId7"/>
    <sheet name="Fig_1" sheetId="16" r:id="rId8"/>
    <sheet name="Fig_2" sheetId="24" r:id="rId9"/>
    <sheet name="Fig_3" sheetId="17" r:id="rId10"/>
    <sheet name="Fig_4" sheetId="3" r:id="rId11"/>
    <sheet name="Fig_5" sheetId="2" r:id="rId12"/>
    <sheet name="Fig_6" sheetId="4" r:id="rId13"/>
    <sheet name="Fig_7" sheetId="5" r:id="rId14"/>
    <sheet name="Fig_8" sheetId="7" r:id="rId15"/>
    <sheet name="Fig_9" sheetId="6" r:id="rId16"/>
    <sheet name="Fig_10" sheetId="8" r:id="rId17"/>
    <sheet name="Fig_11" sheetId="9" r:id="rId18"/>
    <sheet name="Fig_12" sheetId="10" r:id="rId19"/>
    <sheet name="Fig_13" sheetId="11" r:id="rId20"/>
    <sheet name="Fig_14" sheetId="25" r:id="rId21"/>
    <sheet name="Fig_15" sheetId="12" r:id="rId22"/>
    <sheet name="Fig_16" sheetId="13" r:id="rId23"/>
    <sheet name="Fig_17" sheetId="26" r:id="rId24"/>
  </sheets>
  <definedNames>
    <definedName name="_Toc456691975" localSheetId="20">Fig_14!#REF!</definedName>
    <definedName name="_Toc456691975" localSheetId="21">Fig_15!#REF!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" i="26" l="1"/>
  <c r="E11" i="26"/>
  <c r="E10" i="26"/>
  <c r="E9" i="26"/>
  <c r="E8" i="26"/>
  <c r="E7" i="26"/>
  <c r="E6" i="26"/>
  <c r="E5" i="26"/>
  <c r="E4" i="26"/>
  <c r="F4" i="26" l="1"/>
  <c r="F5" i="26"/>
  <c r="F6" i="26"/>
  <c r="F7" i="26"/>
  <c r="F8" i="26"/>
  <c r="F9" i="26"/>
  <c r="F10" i="26"/>
  <c r="F11" i="26"/>
  <c r="F12" i="26"/>
  <c r="F30" i="25" l="1"/>
  <c r="E30" i="25"/>
  <c r="D30" i="25"/>
  <c r="F29" i="25" l="1"/>
  <c r="F28" i="25"/>
  <c r="F27" i="25"/>
  <c r="F26" i="25"/>
  <c r="F25" i="25"/>
  <c r="F24" i="25"/>
  <c r="F23" i="25"/>
  <c r="F22" i="25"/>
  <c r="F21" i="25"/>
  <c r="F20" i="25"/>
  <c r="F19" i="25"/>
  <c r="F18" i="25"/>
  <c r="F17" i="25"/>
  <c r="F16" i="25"/>
  <c r="F15" i="25"/>
  <c r="F14" i="25"/>
  <c r="F13" i="25"/>
  <c r="F12" i="25"/>
  <c r="F11" i="25"/>
  <c r="F10" i="25"/>
  <c r="F9" i="25"/>
  <c r="F8" i="25"/>
  <c r="F7" i="25"/>
  <c r="F6" i="25"/>
  <c r="F5" i="25"/>
  <c r="F4" i="25"/>
  <c r="E12" i="13" l="1"/>
  <c r="F12" i="13" s="1"/>
  <c r="E11" i="13"/>
  <c r="F11" i="13" s="1"/>
  <c r="E10" i="13"/>
  <c r="F10" i="13" s="1"/>
  <c r="E9" i="13"/>
  <c r="F9" i="13" s="1"/>
  <c r="E8" i="13"/>
  <c r="F8" i="13" s="1"/>
  <c r="E7" i="13"/>
  <c r="F7" i="13" s="1"/>
  <c r="E6" i="13"/>
  <c r="F6" i="13" s="1"/>
  <c r="E5" i="13"/>
  <c r="F5" i="13" s="1"/>
  <c r="E4" i="13"/>
  <c r="F4" i="13" s="1"/>
  <c r="D13" i="13"/>
  <c r="C13" i="13"/>
  <c r="E13" i="13" s="1"/>
  <c r="F13" i="13" l="1"/>
  <c r="I9" i="10" l="1"/>
  <c r="H9" i="10"/>
  <c r="G9" i="10"/>
  <c r="I8" i="10"/>
  <c r="H8" i="10"/>
  <c r="G8" i="10"/>
  <c r="I7" i="10"/>
  <c r="H7" i="10"/>
  <c r="G7" i="10"/>
  <c r="I6" i="10"/>
  <c r="H6" i="10"/>
  <c r="G6" i="10"/>
  <c r="I5" i="10"/>
  <c r="H5" i="10"/>
  <c r="G5" i="10"/>
  <c r="I4" i="10"/>
  <c r="H4" i="10"/>
  <c r="G4" i="10"/>
  <c r="I9" i="7" l="1"/>
  <c r="I8" i="7"/>
  <c r="I7" i="7"/>
  <c r="I6" i="7"/>
  <c r="I5" i="7"/>
  <c r="I4" i="7"/>
  <c r="I7" i="8"/>
  <c r="H7" i="8"/>
  <c r="G7" i="8"/>
  <c r="I6" i="8"/>
  <c r="H6" i="8"/>
  <c r="G6" i="8"/>
  <c r="I5" i="8"/>
  <c r="H5" i="8"/>
  <c r="G5" i="8"/>
  <c r="I4" i="8"/>
  <c r="H4" i="8"/>
  <c r="G4" i="8"/>
  <c r="H9" i="7" l="1"/>
  <c r="G9" i="7"/>
  <c r="H8" i="7"/>
  <c r="G8" i="7"/>
  <c r="H7" i="7"/>
  <c r="G7" i="7"/>
  <c r="H6" i="7"/>
  <c r="G6" i="7"/>
  <c r="H5" i="7"/>
  <c r="G5" i="7"/>
  <c r="H4" i="7"/>
  <c r="G4" i="7"/>
</calcChain>
</file>

<file path=xl/sharedStrings.xml><?xml version="1.0" encoding="utf-8"?>
<sst xmlns="http://schemas.openxmlformats.org/spreadsheetml/2006/main" count="487" uniqueCount="241">
  <si>
    <t>Kt_Kz</t>
  </si>
  <si>
    <t>BS</t>
  </si>
  <si>
    <t>GE</t>
  </si>
  <si>
    <t>BL</t>
  </si>
  <si>
    <t>ZH</t>
  </si>
  <si>
    <t>SH</t>
  </si>
  <si>
    <t>VS</t>
  </si>
  <si>
    <t>SO</t>
  </si>
  <si>
    <t>AG</t>
  </si>
  <si>
    <t>VD</t>
  </si>
  <si>
    <t>NE</t>
  </si>
  <si>
    <t>TI</t>
  </si>
  <si>
    <t>TG</t>
  </si>
  <si>
    <t>GR</t>
  </si>
  <si>
    <t>CH</t>
  </si>
  <si>
    <t>GL</t>
  </si>
  <si>
    <t>JU</t>
  </si>
  <si>
    <t>ZG</t>
  </si>
  <si>
    <t>SG</t>
  </si>
  <si>
    <t>FR</t>
  </si>
  <si>
    <t>LU</t>
  </si>
  <si>
    <t>SZ</t>
  </si>
  <si>
    <t>NW</t>
  </si>
  <si>
    <t>BE</t>
  </si>
  <si>
    <t>UR</t>
  </si>
  <si>
    <t>OW</t>
  </si>
  <si>
    <t>AR</t>
  </si>
  <si>
    <t>AI</t>
  </si>
  <si>
    <t>Code</t>
  </si>
  <si>
    <t>Kategorie</t>
  </si>
  <si>
    <t>1979/85 - 1992/97</t>
  </si>
  <si>
    <t>1992/97 - 2004/09</t>
  </si>
  <si>
    <t>Kt_No</t>
  </si>
  <si>
    <t>Tab_1</t>
  </si>
  <si>
    <t>Tab_2</t>
  </si>
  <si>
    <t>Tab_3</t>
  </si>
  <si>
    <t>Tab_4</t>
  </si>
  <si>
    <t>Tab_5</t>
  </si>
  <si>
    <t>Tab_6</t>
  </si>
  <si>
    <t>© ARE</t>
  </si>
  <si>
    <t>Total</t>
  </si>
  <si>
    <t>2004/09 - 2013/18</t>
  </si>
  <si>
    <t>VS*</t>
  </si>
  <si>
    <t>TI*</t>
  </si>
  <si>
    <t>GL*</t>
  </si>
  <si>
    <t>SG*</t>
  </si>
  <si>
    <t>GR*</t>
  </si>
  <si>
    <t/>
  </si>
  <si>
    <t>Quellen</t>
  </si>
  <si>
    <t xml:space="preserve">         65.8% der Schweiz: Stand 2013/18</t>
  </si>
  <si>
    <t>Name</t>
  </si>
  <si>
    <t>Zürich</t>
  </si>
  <si>
    <t>Bern</t>
  </si>
  <si>
    <t>Luzern</t>
  </si>
  <si>
    <t>Uri</t>
  </si>
  <si>
    <t>Schwyz</t>
  </si>
  <si>
    <t>Obwalden</t>
  </si>
  <si>
    <t>Nidwalden</t>
  </si>
  <si>
    <t>Glarus</t>
  </si>
  <si>
    <t>Zug</t>
  </si>
  <si>
    <t>Fribourg</t>
  </si>
  <si>
    <t>Solothurn</t>
  </si>
  <si>
    <t>Basel-Stadt</t>
  </si>
  <si>
    <t>Basel-Landschaft</t>
  </si>
  <si>
    <t>Schaffhausen</t>
  </si>
  <si>
    <t>Appenzell Ausserrhoden</t>
  </si>
  <si>
    <t>Appenzell Innerrhoden</t>
  </si>
  <si>
    <t>St. Gallen</t>
  </si>
  <si>
    <t>Graubünden</t>
  </si>
  <si>
    <t>Aargau</t>
  </si>
  <si>
    <t>Thurgau</t>
  </si>
  <si>
    <t>Ticino</t>
  </si>
  <si>
    <t>Vaud</t>
  </si>
  <si>
    <t>Valais</t>
  </si>
  <si>
    <t>Neuchâtel</t>
  </si>
  <si>
    <t>Genève</t>
  </si>
  <si>
    <t>Jura</t>
  </si>
  <si>
    <t>1979/85</t>
  </si>
  <si>
    <t>1992/97</t>
  </si>
  <si>
    <t>2004/09</t>
  </si>
  <si>
    <t>2013/18</t>
  </si>
  <si>
    <t>Rolf Giezendanner</t>
  </si>
  <si>
    <t>rolf.giezendanner@are.admin.ch</t>
  </si>
  <si>
    <t>Monitoring de la construction hors zone à bâtir</t>
  </si>
  <si>
    <t>Etat des lieux 2019</t>
  </si>
  <si>
    <t>Liste des tableaux et des figures</t>
  </si>
  <si>
    <t>Les principaux chiffres en bref</t>
  </si>
  <si>
    <t>Habitants et emplois en et hors zone à bâtir</t>
  </si>
  <si>
    <t>Surfaces d'habitat et d'infrastructure en et hors zone à bâtir</t>
  </si>
  <si>
    <t>Aires de bâtiments en et hors zone à bâtir</t>
  </si>
  <si>
    <t>Surfaces de bâtiments en et hors zone à bâtir</t>
  </si>
  <si>
    <t>Bâtiments à usage d'habitation et logements en et hors zone à bâtir</t>
  </si>
  <si>
    <t>Nombre d'habitants hors zone à bâtir</t>
  </si>
  <si>
    <t>Evolution du nombre d'habitants hors zone à bâtir</t>
  </si>
  <si>
    <t>Nombre d'emplois hors zone à bâtir</t>
  </si>
  <si>
    <t>Pourcentage d'habitants et d'emplois hors zone à bâtir, par type de commune</t>
  </si>
  <si>
    <t>Pourcentage d'habitants et d'emplois hors zone à bâtir, par canton</t>
  </si>
  <si>
    <t>Emplois en et hors zone à bâtir, par secteur économique</t>
  </si>
  <si>
    <t>Surfaces d'habitat et d'infrastructure en et hors zone à bâtir, par type d'utilisation</t>
  </si>
  <si>
    <t>Aires de bâtiments hors zone à bâtir (en ha)</t>
  </si>
  <si>
    <t>Pourcentage des surfaces de bâtiments hors zone à bâtir</t>
  </si>
  <si>
    <t>Logements hors zone à bâtir, par type de commune</t>
  </si>
  <si>
    <t>Fig_1</t>
  </si>
  <si>
    <t>Fig_2</t>
  </si>
  <si>
    <t>Fig_3</t>
  </si>
  <si>
    <t>Fig_4</t>
  </si>
  <si>
    <t>Fig_5</t>
  </si>
  <si>
    <t>Fig_6</t>
  </si>
  <si>
    <t>Fig_7</t>
  </si>
  <si>
    <t>Fig_8</t>
  </si>
  <si>
    <t>Fig_9</t>
  </si>
  <si>
    <t>Fig_10</t>
  </si>
  <si>
    <t>Fig_11</t>
  </si>
  <si>
    <t>Fig_12</t>
  </si>
  <si>
    <t>Fig_13</t>
  </si>
  <si>
    <t>Fig_14</t>
  </si>
  <si>
    <t>Fig_15</t>
  </si>
  <si>
    <t>Fig_16</t>
  </si>
  <si>
    <t>Fig_17</t>
  </si>
  <si>
    <t>Renseignements:</t>
  </si>
  <si>
    <t>© ARE, 11.2019</t>
  </si>
  <si>
    <t>Office fédéral du développement territoriial ARE</t>
  </si>
  <si>
    <t>Chapitre</t>
  </si>
  <si>
    <t>Caractère</t>
  </si>
  <si>
    <t>Hors zone à bâtir, en valeur absolue</t>
  </si>
  <si>
    <t>Hors zone à bâtir, en % du total</t>
  </si>
  <si>
    <t>Habitants</t>
  </si>
  <si>
    <t>Emplois</t>
  </si>
  <si>
    <t>Surfaces d'habitat et d'infrastructure (ha)</t>
  </si>
  <si>
    <t>Aires de bâtiments (ha)</t>
  </si>
  <si>
    <t>Surfaces de bâtiments (ha)</t>
  </si>
  <si>
    <t>Bâtiments à usage d'habitation</t>
  </si>
  <si>
    <t>Logements</t>
  </si>
  <si>
    <t>Sources</t>
  </si>
  <si>
    <t>voir tableaux de détails</t>
  </si>
  <si>
    <t>Total habitants</t>
  </si>
  <si>
    <t>Habitants en zone à bâtir</t>
  </si>
  <si>
    <t>Habitants hors zone à bâtir</t>
  </si>
  <si>
    <t>Total emplois</t>
  </si>
  <si>
    <t>Emplois en zone à bâtir</t>
  </si>
  <si>
    <t>Emplois hors zone à bâtir</t>
  </si>
  <si>
    <t>ARE: Statistique suisse des zones à bâtir 2017</t>
  </si>
  <si>
    <t>OFS: STATPOP 2018, STATENT 2017</t>
  </si>
  <si>
    <t>Surfaces d'habitat et d'infrastructre en et hors zone à bâtir</t>
  </si>
  <si>
    <t>Total surfaces d'habitat et d'infrastructure (en ha)</t>
  </si>
  <si>
    <t>Surfaces d'habitat et d'infrastructure en zone à bâtir</t>
  </si>
  <si>
    <t>Surfaces d'habitat et d'infrastructure hors zone à bâtir</t>
  </si>
  <si>
    <t>OFS: Statistique de la superficie, géodonnées</t>
  </si>
  <si>
    <t xml:space="preserve">         65.8% de la Suisse: état 2013/18</t>
  </si>
  <si>
    <t xml:space="preserve">         34.2% de la Suisse: état 2004/09</t>
  </si>
  <si>
    <t>Nombre de bâtiments avec ou sans usage d’habitation hors de la zone à bâtir, par canton</t>
  </si>
  <si>
    <t xml:space="preserve">Surfaces de bâtiments hors zone à bâtir, par canton (en hectares) </t>
  </si>
  <si>
    <t>Nombre de bâtiments à usage d'habitation hors zone à bâtir: constructions nouvelles, démolitions et solde par année</t>
  </si>
  <si>
    <t>Total aires de bâtiments (en ha)</t>
  </si>
  <si>
    <t>Aires de bâtiments en zone à bâtir</t>
  </si>
  <si>
    <t>Aires de bâtiments hors zone à bâtir</t>
  </si>
  <si>
    <t>Total surfaces de bâtiments (en ha)</t>
  </si>
  <si>
    <t>Surfaces de bâtiments en zone à bâtir</t>
  </si>
  <si>
    <t>Surfaces de bâtiments hors zone à bâtir</t>
  </si>
  <si>
    <t>Total bâtiments à usage d'habitation</t>
  </si>
  <si>
    <t>Bâtiments d'habitation en zone à bâtir</t>
  </si>
  <si>
    <t>Bâtiments d'habitation hors zone à bâtir</t>
  </si>
  <si>
    <t>Total logements</t>
  </si>
  <si>
    <t>Logements en zone à bâtir</t>
  </si>
  <si>
    <t>Logements hors zone à bâtir</t>
  </si>
  <si>
    <t>OFS: Registre fédéral des bâtiments et des logements, état 31.12.2018</t>
  </si>
  <si>
    <t>OFS; STATPOP 2018</t>
  </si>
  <si>
    <t>Année</t>
  </si>
  <si>
    <t>Pourcentage hors zone à bâtir</t>
  </si>
  <si>
    <t>OFS: Recensement fédéral de la population 2000, STATPOP 2013 / 2018</t>
  </si>
  <si>
    <t>OFS: STATENT 2017</t>
  </si>
  <si>
    <t>Commune urbaine d’une grande agglo.</t>
  </si>
  <si>
    <t>Commune urbaine d'une agglo. moyenne</t>
  </si>
  <si>
    <t>Comm. urbaine d’une petite ou hors agglo.</t>
  </si>
  <si>
    <t>Commune périurbaine de forte densité</t>
  </si>
  <si>
    <t>Commune périurbaine de moyenne densité</t>
  </si>
  <si>
    <t>Commune périurbaine de faible densité</t>
  </si>
  <si>
    <t>Commune d’un centre rural</t>
  </si>
  <si>
    <t>Commune rurale en situation centrale</t>
  </si>
  <si>
    <t>Commune rurale périphérique</t>
  </si>
  <si>
    <t>TypOFS12_9_No</t>
  </si>
  <si>
    <t>Type de commune</t>
  </si>
  <si>
    <t>Abréviation de canton</t>
  </si>
  <si>
    <t>Pourcentages en zone à bâtir</t>
  </si>
  <si>
    <t>Pourcentages hors zone à bâtir</t>
  </si>
  <si>
    <t>Primaire</t>
  </si>
  <si>
    <t>Secondaire</t>
  </si>
  <si>
    <t>Tertiaire</t>
  </si>
  <si>
    <t>Type d'utilisation</t>
  </si>
  <si>
    <t>En zone à bâtir</t>
  </si>
  <si>
    <t>Hors zone à bâtir</t>
  </si>
  <si>
    <t>Aires industrielles et artisanales</t>
  </si>
  <si>
    <t>Aires de bâtiments</t>
  </si>
  <si>
    <t>Surfaces de transport</t>
  </si>
  <si>
    <t>Surfaces d'infrastructure spéciale</t>
  </si>
  <si>
    <t>Espaces verts et lieux de détente</t>
  </si>
  <si>
    <t>Total surfaces d'habitat et d'infrastructure</t>
  </si>
  <si>
    <t>Variation des surfaces d'habitat et d'infrastructure hors zone à bâtir, par type d'utilisation (en ha par année)</t>
  </si>
  <si>
    <t>Variation des surfaces de bâtiments hors zone à bâtir, par type d'utilisation (en ha par année)</t>
  </si>
  <si>
    <t>Catégorie</t>
  </si>
  <si>
    <t>Nombre_85</t>
  </si>
  <si>
    <t>Nombre_97</t>
  </si>
  <si>
    <t>Nombre_09</t>
  </si>
  <si>
    <t>Nombre_18</t>
  </si>
  <si>
    <t>Aires de bâtiments hors zone à bâtir (en hectares)</t>
  </si>
  <si>
    <t>hors zone à bâtir</t>
  </si>
  <si>
    <t>Aires d'habitation</t>
  </si>
  <si>
    <t>Aires de bâtiments publics</t>
  </si>
  <si>
    <t>Aires de bâtiments agricoles</t>
  </si>
  <si>
    <t>Aires de bâtiments non déterminés</t>
  </si>
  <si>
    <t>Variation des aires de bâtiments hors zone à bâtir (en ha par année)</t>
  </si>
  <si>
    <t>Pourcentage cantonal</t>
  </si>
  <si>
    <t>Moyenne suisse</t>
  </si>
  <si>
    <t>OFS: Statistique de la superficie, données cantonales</t>
  </si>
  <si>
    <t xml:space="preserve">         21 cantons (52.6% de la Suisse): etat 2013/18</t>
  </si>
  <si>
    <t xml:space="preserve">           5 cantons (47.4% de la Suisse): état 2004/09, marqués d'une étoile</t>
  </si>
  <si>
    <t>Variation des surfaces de bâtiments hors zone à bâtir, par type d'utilisation  (en ha par année)</t>
  </si>
  <si>
    <t>Bâtiments industriels et artisanaux</t>
  </si>
  <si>
    <t>Maisons individuelles et maisons de deux logements</t>
  </si>
  <si>
    <t>Immeubles résidentiels</t>
  </si>
  <si>
    <t>Bâtiments publics</t>
  </si>
  <si>
    <t>Bâtiments agricoles</t>
  </si>
  <si>
    <t>Bâtiments non déterminés</t>
  </si>
  <si>
    <t>Variation des surfaces de bâtiments hors zone à bâtir, par canton (en ha)</t>
  </si>
  <si>
    <t xml:space="preserve">Nombre de bâtiments avec ou sans usage d'habitation hors zone à bâtir par canton </t>
  </si>
  <si>
    <t>Total hors zone à bâtir</t>
  </si>
  <si>
    <t>Bâtiments sans usage d'habitation</t>
  </si>
  <si>
    <t>Bâtiments avec usage d'habitation</t>
  </si>
  <si>
    <t>OFS: Registre fédérale des bâtiments et des logements, état 31.12.2018</t>
  </si>
  <si>
    <t>swisstopo: Modèle topographique du paysage 2019</t>
  </si>
  <si>
    <t>Constructions nouvelles</t>
  </si>
  <si>
    <t>Démolitions</t>
  </si>
  <si>
    <t>Solde</t>
  </si>
  <si>
    <t>Suisse</t>
  </si>
  <si>
    <t>Nombre de logements en zone à bâtir</t>
  </si>
  <si>
    <t>Nombre de logements hors zone à bâtir</t>
  </si>
  <si>
    <t>Pourcentage</t>
  </si>
  <si>
    <t>Résidences principales</t>
  </si>
  <si>
    <t>Résidences non principales</t>
  </si>
  <si>
    <t>Pourcentage des résidences principales</t>
  </si>
  <si>
    <t xml:space="preserve">Logements hors zone à bâtir : pourcentage de résidences principales par type de commune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</si>
</sst>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.0%"/>
    <numFmt numFmtId="165" formatCode="_ * #,##0_ ;_ * \-#,##0_ ;_ * &quot;-&quot;??_ ;_ @_ "/>
    <numFmt numFmtId="166" formatCode="#,##0_ ;\-#,##0\ "/>
  </numFmts>
  <fonts count="19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  <scheme val="minor"/>
    </font>
    <font>
      <sz val="10"/>
      <name val="Arial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80">
    <xf numFmtId="0" fontId="0" fillId="0" borderId="0" xfId="0"/>
    <xf numFmtId="0" fontId="3" fillId="0" borderId="0" xfId="2" applyFont="1"/>
    <xf numFmtId="0" fontId="4" fillId="0" borderId="0" xfId="0" applyFont="1"/>
    <xf numFmtId="165" fontId="4" fillId="0" borderId="0" xfId="1" applyNumberFormat="1" applyFont="1"/>
    <xf numFmtId="164" fontId="4" fillId="0" borderId="0" xfId="3" applyNumberFormat="1" applyFont="1"/>
    <xf numFmtId="165" fontId="4" fillId="0" borderId="0" xfId="0" applyNumberFormat="1" applyFont="1"/>
    <xf numFmtId="0" fontId="3" fillId="0" borderId="0" xfId="2" applyFont="1" applyAlignment="1">
      <alignment horizontal="right"/>
    </xf>
    <xf numFmtId="165" fontId="3" fillId="0" borderId="0" xfId="2" applyNumberFormat="1" applyFont="1"/>
    <xf numFmtId="9" fontId="3" fillId="0" borderId="0" xfId="3" applyFont="1"/>
    <xf numFmtId="0" fontId="4" fillId="0" borderId="0" xfId="0" applyFont="1" applyAlignment="1">
      <alignment horizontal="right"/>
    </xf>
    <xf numFmtId="0" fontId="4" fillId="0" borderId="0" xfId="0" applyNumberFormat="1" applyFont="1" applyFill="1" applyBorder="1" applyAlignment="1" applyProtection="1"/>
    <xf numFmtId="165" fontId="4" fillId="0" borderId="0" xfId="1" applyNumberFormat="1" applyFont="1" applyFill="1" applyBorder="1" applyAlignment="1" applyProtection="1"/>
    <xf numFmtId="9" fontId="4" fillId="0" borderId="0" xfId="0" applyNumberFormat="1" applyFont="1"/>
    <xf numFmtId="9" fontId="4" fillId="0" borderId="0" xfId="8" applyFont="1"/>
    <xf numFmtId="165" fontId="4" fillId="0" borderId="0" xfId="6" applyNumberFormat="1" applyFont="1"/>
    <xf numFmtId="165" fontId="3" fillId="0" borderId="0" xfId="1" applyNumberFormat="1" applyFont="1"/>
    <xf numFmtId="165" fontId="4" fillId="0" borderId="0" xfId="1" applyNumberFormat="1" applyFont="1" applyAlignment="1">
      <alignment horizontal="right"/>
    </xf>
    <xf numFmtId="0" fontId="7" fillId="0" borderId="0" xfId="0" applyFont="1"/>
    <xf numFmtId="0" fontId="4" fillId="0" borderId="0" xfId="0" applyNumberFormat="1" applyFont="1" applyFill="1" applyBorder="1" applyAlignment="1" applyProtection="1">
      <alignment horizontal="right"/>
    </xf>
    <xf numFmtId="0" fontId="3" fillId="0" borderId="0" xfId="2" applyNumberFormat="1" applyFont="1" applyFill="1" applyBorder="1" applyAlignment="1" applyProtection="1"/>
    <xf numFmtId="0" fontId="8" fillId="0" borderId="0" xfId="2" applyNumberFormat="1" applyFont="1" applyFill="1" applyBorder="1" applyAlignment="1" applyProtection="1"/>
    <xf numFmtId="0" fontId="3" fillId="0" borderId="0" xfId="2" applyNumberFormat="1" applyFont="1" applyFill="1" applyBorder="1" applyAlignment="1" applyProtection="1">
      <alignment horizontal="right"/>
    </xf>
    <xf numFmtId="0" fontId="3" fillId="0" borderId="0" xfId="7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center" indent="7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164" fontId="4" fillId="0" borderId="0" xfId="8" applyNumberFormat="1" applyFont="1" applyBorder="1" applyAlignment="1">
      <alignment horizontal="right"/>
    </xf>
    <xf numFmtId="164" fontId="4" fillId="0" borderId="0" xfId="8" applyNumberFormat="1" applyFont="1"/>
    <xf numFmtId="3" fontId="3" fillId="0" borderId="0" xfId="1" applyNumberFormat="1" applyFont="1"/>
    <xf numFmtId="3" fontId="4" fillId="0" borderId="0" xfId="1" applyNumberFormat="1" applyFont="1"/>
    <xf numFmtId="3" fontId="3" fillId="0" borderId="0" xfId="1" applyNumberFormat="1" applyFont="1" applyAlignment="1">
      <alignment horizontal="right"/>
    </xf>
    <xf numFmtId="3" fontId="4" fillId="0" borderId="0" xfId="1" applyNumberFormat="1" applyFont="1" applyAlignment="1">
      <alignment horizontal="right"/>
    </xf>
    <xf numFmtId="0" fontId="3" fillId="0" borderId="0" xfId="7" applyFont="1" applyAlignment="1">
      <alignment horizontal="right"/>
    </xf>
    <xf numFmtId="166" fontId="4" fillId="0" borderId="0" xfId="1" applyNumberFormat="1" applyFont="1" applyBorder="1"/>
    <xf numFmtId="3" fontId="3" fillId="0" borderId="0" xfId="2" applyNumberFormat="1" applyFont="1"/>
    <xf numFmtId="3" fontId="3" fillId="0" borderId="0" xfId="2" applyNumberFormat="1" applyFont="1" applyFill="1" applyBorder="1" applyAlignment="1" applyProtection="1"/>
    <xf numFmtId="0" fontId="3" fillId="0" borderId="0" xfId="2" applyFont="1" applyAlignment="1"/>
    <xf numFmtId="3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right" vertical="center"/>
    </xf>
    <xf numFmtId="3" fontId="10" fillId="0" borderId="0" xfId="0" applyNumberFormat="1" applyFont="1" applyBorder="1" applyAlignment="1">
      <alignment horizontal="right" vertical="center"/>
    </xf>
    <xf numFmtId="164" fontId="10" fillId="0" borderId="0" xfId="0" applyNumberFormat="1" applyFont="1" applyBorder="1" applyAlignment="1">
      <alignment horizontal="right" vertical="center"/>
    </xf>
    <xf numFmtId="0" fontId="9" fillId="0" borderId="0" xfId="0" applyFont="1"/>
    <xf numFmtId="0" fontId="4" fillId="0" borderId="0" xfId="0" applyFont="1" applyBorder="1"/>
    <xf numFmtId="164" fontId="4" fillId="0" borderId="0" xfId="8" applyNumberFormat="1" applyFont="1" applyBorder="1"/>
    <xf numFmtId="0" fontId="4" fillId="0" borderId="0" xfId="0" applyFont="1" applyBorder="1" applyAlignment="1">
      <alignment horizontal="right" vertical="center"/>
    </xf>
    <xf numFmtId="3" fontId="4" fillId="0" borderId="0" xfId="0" applyNumberFormat="1" applyFont="1" applyBorder="1" applyAlignment="1">
      <alignment horizontal="right" vertical="center" wrapText="1"/>
    </xf>
    <xf numFmtId="164" fontId="4" fillId="0" borderId="0" xfId="8" applyNumberFormat="1" applyFont="1" applyBorder="1" applyAlignment="1">
      <alignment horizontal="right" vertical="center"/>
    </xf>
    <xf numFmtId="0" fontId="3" fillId="0" borderId="0" xfId="4" applyFont="1"/>
    <xf numFmtId="0" fontId="3" fillId="0" borderId="0" xfId="0" applyFont="1"/>
    <xf numFmtId="165" fontId="3" fillId="0" borderId="0" xfId="1" applyNumberFormat="1" applyFont="1" applyAlignment="1">
      <alignment horizontal="right"/>
    </xf>
    <xf numFmtId="0" fontId="3" fillId="0" borderId="0" xfId="4" applyNumberFormat="1" applyFont="1"/>
    <xf numFmtId="164" fontId="4" fillId="0" borderId="0" xfId="5" applyNumberFormat="1" applyFont="1"/>
    <xf numFmtId="3" fontId="4" fillId="0" borderId="0" xfId="0" applyNumberFormat="1" applyFont="1" applyBorder="1"/>
    <xf numFmtId="3" fontId="4" fillId="0" borderId="0" xfId="0" applyNumberFormat="1" applyFont="1"/>
    <xf numFmtId="164" fontId="4" fillId="0" borderId="0" xfId="8" applyNumberFormat="1" applyFont="1" applyFill="1" applyBorder="1" applyAlignment="1">
      <alignment horizontal="right" vertical="center"/>
    </xf>
    <xf numFmtId="0" fontId="4" fillId="0" borderId="0" xfId="0" applyFont="1" applyFill="1"/>
    <xf numFmtId="0" fontId="3" fillId="0" borderId="0" xfId="2" applyFont="1" applyFill="1"/>
    <xf numFmtId="0" fontId="4" fillId="0" borderId="0" xfId="0" applyFont="1" applyFill="1" applyBorder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0" fontId="3" fillId="0" borderId="0" xfId="2" applyFont="1" applyAlignment="1">
      <alignment vertical="top"/>
    </xf>
    <xf numFmtId="0" fontId="12" fillId="0" borderId="0" xfId="10" applyFont="1" applyAlignment="1" applyProtection="1">
      <alignment vertical="top"/>
    </xf>
    <xf numFmtId="0" fontId="4" fillId="0" borderId="0" xfId="2" applyFont="1" applyAlignment="1">
      <alignment vertical="top"/>
    </xf>
    <xf numFmtId="0" fontId="3" fillId="0" borderId="0" xfId="11" applyFont="1"/>
    <xf numFmtId="164" fontId="3" fillId="0" borderId="0" xfId="13" applyNumberFormat="1" applyFont="1"/>
    <xf numFmtId="165" fontId="3" fillId="0" borderId="0" xfId="11" applyNumberFormat="1" applyFont="1"/>
    <xf numFmtId="0" fontId="3" fillId="0" borderId="0" xfId="11" applyFont="1" applyAlignment="1">
      <alignment horizontal="right"/>
    </xf>
    <xf numFmtId="2" fontId="3" fillId="0" borderId="0" xfId="7" applyNumberFormat="1" applyFont="1"/>
    <xf numFmtId="0" fontId="14" fillId="0" borderId="0" xfId="0" applyFont="1" applyBorder="1" applyAlignment="1">
      <alignment vertical="center"/>
    </xf>
    <xf numFmtId="0" fontId="14" fillId="0" borderId="0" xfId="0" applyFont="1" applyBorder="1" applyAlignment="1">
      <alignment horizontal="right" vertical="center" wrapText="1"/>
    </xf>
    <xf numFmtId="0" fontId="14" fillId="0" borderId="0" xfId="0" applyFont="1" applyBorder="1" applyAlignment="1">
      <alignment horizontal="right" vertical="center"/>
    </xf>
    <xf numFmtId="0" fontId="15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7" fillId="0" borderId="0" xfId="0" applyFont="1" applyAlignment="1">
      <alignment vertical="top"/>
    </xf>
    <xf numFmtId="0" fontId="17" fillId="0" borderId="0" xfId="4" applyFont="1"/>
    <xf numFmtId="0" fontId="17" fillId="0" borderId="0" xfId="2" applyFont="1" applyAlignment="1">
      <alignment horizontal="right"/>
    </xf>
    <xf numFmtId="0" fontId="18" fillId="0" borderId="0" xfId="7" applyFont="1"/>
    <xf numFmtId="0" fontId="17" fillId="0" borderId="0" xfId="7" applyFont="1"/>
    <xf numFmtId="164" fontId="3" fillId="0" borderId="0" xfId="8" applyNumberFormat="1" applyFont="1" applyAlignment="1">
      <alignment horizontal="right"/>
    </xf>
  </cellXfs>
  <cellStyles count="14">
    <cellStyle name="Komma" xfId="1" builtinId="3"/>
    <cellStyle name="Komma 2" xfId="6"/>
    <cellStyle name="Komma 3" xfId="9"/>
    <cellStyle name="Link" xfId="10" builtinId="8"/>
    <cellStyle name="Prozent" xfId="8" builtinId="5"/>
    <cellStyle name="Prozent 2" xfId="3"/>
    <cellStyle name="Prozent 3" xfId="5"/>
    <cellStyle name="Prozent 3 2" xfId="12"/>
    <cellStyle name="Prozent 4" xfId="13"/>
    <cellStyle name="Standard" xfId="0" builtinId="0"/>
    <cellStyle name="Standard 2" xfId="2"/>
    <cellStyle name="Standard 3" xfId="4"/>
    <cellStyle name="Standard 4" xfId="7"/>
    <cellStyle name="Standard 5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Fig_2!$B$3:$D$3</c:f>
              <c:strCache>
                <c:ptCount val="3"/>
                <c:pt idx="0">
                  <c:v>2000</c:v>
                </c:pt>
                <c:pt idx="1">
                  <c:v>2013</c:v>
                </c:pt>
                <c:pt idx="2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2B24B65-5045-4FD5-B301-51D6538C2154}" type="VALUE">
                      <a:rPr lang="en-US" baseline="0"/>
                      <a:pPr/>
                      <a:t>[WERT]</a:t>
                    </a:fld>
                    <a:endParaRPr lang="en-US" baseline="0"/>
                  </a:p>
                  <a:p>
                    <a:fld id="{D9515758-B07E-4EDF-973E-EF629A860C41}" type="CELLRANGE">
                      <a:rPr lang="en-US" sz="900" b="0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[ZELLBEREICH]</a:t>
                    </a:fld>
                    <a:endParaRPr lang="de-CH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1D3-47CA-92F8-FA2D553226E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BDF1BAD-CC1B-4D88-841A-66ED65D6F9FC}" type="VALUE">
                      <a:rPr lang="en-US" baseline="0"/>
                      <a:pPr/>
                      <a:t>[WERT]</a:t>
                    </a:fld>
                    <a:endParaRPr lang="en-US" baseline="0"/>
                  </a:p>
                  <a:p>
                    <a:fld id="{8FFFE4E4-D51C-4D02-8899-A96229C94D2F}" type="CELLRANGE">
                      <a:rPr lang="en-US" sz="900" b="0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/>
                      <a:t>[ZELLBEREICH]</a:t>
                    </a:fld>
                    <a:endParaRPr lang="de-CH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1D3-47CA-92F8-FA2D553226EA}"/>
                </c:ext>
              </c:extLst>
            </c:dLbl>
            <c:dLbl>
              <c:idx val="2"/>
              <c:layout>
                <c:manualLayout>
                  <c:x val="-1.5495506854769182E-16"/>
                  <c:y val="0.1069586374695863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900" b="0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800CDB2-030B-4697-B6B5-E2730700DCA3}" type="VALUE">
                      <a:rPr lang="en-US" sz="900" b="0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>
                          <a:solidFill>
                            <a:sysClr val="windowText" lastClr="000000">
                              <a:lumMod val="75000"/>
                              <a:lumOff val="25000"/>
                            </a:sysClr>
                          </a:solidFill>
                        </a:defRPr>
                      </a:pPr>
                      <a:t>[WERT]</a:t>
                    </a:fld>
                    <a:endParaRPr lang="en-US" sz="900" b="0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defRPr>
                    </a:pPr>
                    <a:fld id="{C6206F25-CEE6-4544-906F-3F6EDFED9E8E}" type="CELLRANG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>
                          <a:solidFill>
                            <a:sysClr val="windowText" lastClr="000000">
                              <a:lumMod val="75000"/>
                              <a:lumOff val="25000"/>
                            </a:sysClr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900" b="0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1D3-47CA-92F8-FA2D55322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Fig_2!$B$3:$D$3</c:f>
              <c:numCache>
                <c:formatCode>General</c:formatCode>
                <c:ptCount val="3"/>
                <c:pt idx="0">
                  <c:v>2000</c:v>
                </c:pt>
                <c:pt idx="1">
                  <c:v>2013</c:v>
                </c:pt>
                <c:pt idx="2">
                  <c:v>2018</c:v>
                </c:pt>
              </c:numCache>
            </c:numRef>
          </c:cat>
          <c:val>
            <c:numRef>
              <c:f>Fig_2!$B$5:$D$5</c:f>
              <c:numCache>
                <c:formatCode>_ * #,##0_ ;_ * \-#,##0_ ;_ * "-"??_ ;_ @_ </c:formatCode>
                <c:ptCount val="3"/>
                <c:pt idx="0">
                  <c:v>481720</c:v>
                </c:pt>
                <c:pt idx="1">
                  <c:v>451551</c:v>
                </c:pt>
                <c:pt idx="2">
                  <c:v>429830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(Fig_2!$B$7:$D$7,Fig_2!$B$5:$D$5)</c15:f>
                <c15:dlblRangeCache>
                  <c:ptCount val="6"/>
                  <c:pt idx="0">
                    <c:v>6.7%</c:v>
                  </c:pt>
                  <c:pt idx="1">
                    <c:v>5.5%</c:v>
                  </c:pt>
                  <c:pt idx="2">
                    <c:v>5.0%</c:v>
                  </c:pt>
                  <c:pt idx="3">
                    <c:v> 481'720 </c:v>
                  </c:pt>
                  <c:pt idx="4">
                    <c:v> 451'551 </c:v>
                  </c:pt>
                  <c:pt idx="5">
                    <c:v> 429'830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B1D3-47CA-92F8-FA2D55322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91658936"/>
        <c:axId val="291659328"/>
      </c:barChart>
      <c:catAx>
        <c:axId val="291658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59328"/>
        <c:crosses val="autoZero"/>
        <c:auto val="1"/>
        <c:lblAlgn val="ctr"/>
        <c:lblOffset val="100"/>
        <c:noMultiLvlLbl val="0"/>
      </c:catAx>
      <c:valAx>
        <c:axId val="291659328"/>
        <c:scaling>
          <c:orientation val="minMax"/>
          <c:max val="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58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paperSize="9" orientation="landscape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Fig_11!$D$3</c:f>
              <c:strCache>
                <c:ptCount val="1"/>
                <c:pt idx="0">
                  <c:v>Pourcentage cantonal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Fig_11!$A$4:$A$29</c:f>
              <c:strCache>
                <c:ptCount val="26"/>
                <c:pt idx="0">
                  <c:v>BS</c:v>
                </c:pt>
                <c:pt idx="1">
                  <c:v>GE</c:v>
                </c:pt>
                <c:pt idx="2">
                  <c:v>BL</c:v>
                </c:pt>
                <c:pt idx="3">
                  <c:v>ZH</c:v>
                </c:pt>
                <c:pt idx="4">
                  <c:v>SO</c:v>
                </c:pt>
                <c:pt idx="5">
                  <c:v>AG</c:v>
                </c:pt>
                <c:pt idx="6">
                  <c:v>SH</c:v>
                </c:pt>
                <c:pt idx="7">
                  <c:v>VS*</c:v>
                </c:pt>
                <c:pt idx="8">
                  <c:v>VD</c:v>
                </c:pt>
                <c:pt idx="9">
                  <c:v>TI*</c:v>
                </c:pt>
                <c:pt idx="10">
                  <c:v>TG</c:v>
                </c:pt>
                <c:pt idx="11">
                  <c:v>NE</c:v>
                </c:pt>
                <c:pt idx="12">
                  <c:v>JU</c:v>
                </c:pt>
                <c:pt idx="13">
                  <c:v>ZG</c:v>
                </c:pt>
                <c:pt idx="14">
                  <c:v>GL*</c:v>
                </c:pt>
                <c:pt idx="15">
                  <c:v>SG*</c:v>
                </c:pt>
                <c:pt idx="16">
                  <c:v>GR*</c:v>
                </c:pt>
                <c:pt idx="17">
                  <c:v>NW</c:v>
                </c:pt>
                <c:pt idx="18">
                  <c:v>SZ</c:v>
                </c:pt>
                <c:pt idx="19">
                  <c:v>FR</c:v>
                </c:pt>
                <c:pt idx="20">
                  <c:v>BE</c:v>
                </c:pt>
                <c:pt idx="21">
                  <c:v>LU</c:v>
                </c:pt>
                <c:pt idx="22">
                  <c:v>UR</c:v>
                </c:pt>
                <c:pt idx="23">
                  <c:v>AR</c:v>
                </c:pt>
                <c:pt idx="24">
                  <c:v>OW</c:v>
                </c:pt>
                <c:pt idx="25">
                  <c:v>AI</c:v>
                </c:pt>
              </c:strCache>
            </c:strRef>
          </c:cat>
          <c:val>
            <c:numRef>
              <c:f>Fig_11!$D$4:$D$29</c:f>
              <c:numCache>
                <c:formatCode>0%</c:formatCode>
                <c:ptCount val="26"/>
                <c:pt idx="0">
                  <c:v>7.9491255961844191E-3</c:v>
                </c:pt>
                <c:pt idx="1">
                  <c:v>7.8064516129032258E-2</c:v>
                </c:pt>
                <c:pt idx="2">
                  <c:v>0.09</c:v>
                </c:pt>
                <c:pt idx="3">
                  <c:v>0.10116437320429457</c:v>
                </c:pt>
                <c:pt idx="4">
                  <c:v>0.11385390428211586</c:v>
                </c:pt>
                <c:pt idx="5">
                  <c:v>0.1251147842056933</c:v>
                </c:pt>
                <c:pt idx="6">
                  <c:v>0.13592233009708737</c:v>
                </c:pt>
                <c:pt idx="7">
                  <c:v>0.14559866499791405</c:v>
                </c:pt>
                <c:pt idx="8">
                  <c:v>0.15437058680301924</c:v>
                </c:pt>
                <c:pt idx="9">
                  <c:v>0.15524193548387097</c:v>
                </c:pt>
                <c:pt idx="10">
                  <c:v>0.17992177314211213</c:v>
                </c:pt>
                <c:pt idx="11">
                  <c:v>0.2010204081632653</c:v>
                </c:pt>
                <c:pt idx="12">
                  <c:v>0.20712401055408972</c:v>
                </c:pt>
                <c:pt idx="13">
                  <c:v>0.2208398133748056</c:v>
                </c:pt>
                <c:pt idx="14">
                  <c:v>0.22408963585434175</c:v>
                </c:pt>
                <c:pt idx="15">
                  <c:v>0.23502994011976047</c:v>
                </c:pt>
                <c:pt idx="16">
                  <c:v>0.25725232621784344</c:v>
                </c:pt>
                <c:pt idx="17">
                  <c:v>0.25757575757575757</c:v>
                </c:pt>
                <c:pt idx="18">
                  <c:v>0.26055045871559634</c:v>
                </c:pt>
                <c:pt idx="19">
                  <c:v>0.2767857142857143</c:v>
                </c:pt>
                <c:pt idx="20">
                  <c:v>0.28559848689543366</c:v>
                </c:pt>
                <c:pt idx="21">
                  <c:v>0.32294309532439291</c:v>
                </c:pt>
                <c:pt idx="22">
                  <c:v>0.32706766917293234</c:v>
                </c:pt>
                <c:pt idx="23">
                  <c:v>0.34306569343065696</c:v>
                </c:pt>
                <c:pt idx="24">
                  <c:v>0.3987138263665595</c:v>
                </c:pt>
                <c:pt idx="25">
                  <c:v>0.4206896551724138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B-4EAD-A2AA-D438AF90A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432480"/>
        <c:axId val="292432872"/>
      </c:barChart>
      <c:lineChart>
        <c:grouping val="standard"/>
        <c:varyColors val="0"/>
        <c:ser>
          <c:idx val="1"/>
          <c:order val="1"/>
          <c:tx>
            <c:strRef>
              <c:f>Fig_11!$E$3</c:f>
              <c:strCache>
                <c:ptCount val="1"/>
                <c:pt idx="0">
                  <c:v>Moyenne suisse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Fig_11!$A$4:$A$29</c:f>
              <c:strCache>
                <c:ptCount val="26"/>
                <c:pt idx="0">
                  <c:v>BS</c:v>
                </c:pt>
                <c:pt idx="1">
                  <c:v>GE</c:v>
                </c:pt>
                <c:pt idx="2">
                  <c:v>BL</c:v>
                </c:pt>
                <c:pt idx="3">
                  <c:v>ZH</c:v>
                </c:pt>
                <c:pt idx="4">
                  <c:v>SO</c:v>
                </c:pt>
                <c:pt idx="5">
                  <c:v>AG</c:v>
                </c:pt>
                <c:pt idx="6">
                  <c:v>SH</c:v>
                </c:pt>
                <c:pt idx="7">
                  <c:v>VS*</c:v>
                </c:pt>
                <c:pt idx="8">
                  <c:v>VD</c:v>
                </c:pt>
                <c:pt idx="9">
                  <c:v>TI*</c:v>
                </c:pt>
                <c:pt idx="10">
                  <c:v>TG</c:v>
                </c:pt>
                <c:pt idx="11">
                  <c:v>NE</c:v>
                </c:pt>
                <c:pt idx="12">
                  <c:v>JU</c:v>
                </c:pt>
                <c:pt idx="13">
                  <c:v>ZG</c:v>
                </c:pt>
                <c:pt idx="14">
                  <c:v>GL*</c:v>
                </c:pt>
                <c:pt idx="15">
                  <c:v>SG*</c:v>
                </c:pt>
                <c:pt idx="16">
                  <c:v>GR*</c:v>
                </c:pt>
                <c:pt idx="17">
                  <c:v>NW</c:v>
                </c:pt>
                <c:pt idx="18">
                  <c:v>SZ</c:v>
                </c:pt>
                <c:pt idx="19">
                  <c:v>FR</c:v>
                </c:pt>
                <c:pt idx="20">
                  <c:v>BE</c:v>
                </c:pt>
                <c:pt idx="21">
                  <c:v>LU</c:v>
                </c:pt>
                <c:pt idx="22">
                  <c:v>UR</c:v>
                </c:pt>
                <c:pt idx="23">
                  <c:v>AR</c:v>
                </c:pt>
                <c:pt idx="24">
                  <c:v>OW</c:v>
                </c:pt>
                <c:pt idx="25">
                  <c:v>AI</c:v>
                </c:pt>
              </c:strCache>
            </c:strRef>
          </c:cat>
          <c:val>
            <c:numRef>
              <c:f>Fig_11!$E$4:$E$29</c:f>
              <c:numCache>
                <c:formatCode>0%</c:formatCode>
                <c:ptCount val="26"/>
                <c:pt idx="0">
                  <c:v>0.19030060742494517</c:v>
                </c:pt>
                <c:pt idx="1">
                  <c:v>0.19030060742494517</c:v>
                </c:pt>
                <c:pt idx="2">
                  <c:v>0.19030060742494517</c:v>
                </c:pt>
                <c:pt idx="3">
                  <c:v>0.19030060742494517</c:v>
                </c:pt>
                <c:pt idx="4">
                  <c:v>0.19030060742494517</c:v>
                </c:pt>
                <c:pt idx="5">
                  <c:v>0.19030060742494517</c:v>
                </c:pt>
                <c:pt idx="6">
                  <c:v>0.19030060742494517</c:v>
                </c:pt>
                <c:pt idx="7">
                  <c:v>0.19030060742494517</c:v>
                </c:pt>
                <c:pt idx="8">
                  <c:v>0.19030060742494517</c:v>
                </c:pt>
                <c:pt idx="9">
                  <c:v>0.19030060742494517</c:v>
                </c:pt>
                <c:pt idx="10">
                  <c:v>0.19030060742494517</c:v>
                </c:pt>
                <c:pt idx="11">
                  <c:v>0.19030060742494517</c:v>
                </c:pt>
                <c:pt idx="12">
                  <c:v>0.19030060742494517</c:v>
                </c:pt>
                <c:pt idx="13">
                  <c:v>0.19030060742494517</c:v>
                </c:pt>
                <c:pt idx="14">
                  <c:v>0.19030060742494517</c:v>
                </c:pt>
                <c:pt idx="15">
                  <c:v>0.19030060742494517</c:v>
                </c:pt>
                <c:pt idx="16">
                  <c:v>0.19030060742494517</c:v>
                </c:pt>
                <c:pt idx="17">
                  <c:v>0.19030060742494517</c:v>
                </c:pt>
                <c:pt idx="18">
                  <c:v>0.19030060742494517</c:v>
                </c:pt>
                <c:pt idx="19">
                  <c:v>0.19030060742494517</c:v>
                </c:pt>
                <c:pt idx="20">
                  <c:v>0.19030060742494517</c:v>
                </c:pt>
                <c:pt idx="21">
                  <c:v>0.19030060742494517</c:v>
                </c:pt>
                <c:pt idx="22">
                  <c:v>0.19030060742494517</c:v>
                </c:pt>
                <c:pt idx="23">
                  <c:v>0.19030060742494517</c:v>
                </c:pt>
                <c:pt idx="24">
                  <c:v>0.19030060742494517</c:v>
                </c:pt>
                <c:pt idx="25">
                  <c:v>0.19030060742494517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B-4EAD-A2AA-D438AF90A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432480"/>
        <c:axId val="292432872"/>
      </c:lineChart>
      <c:catAx>
        <c:axId val="29243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32872"/>
        <c:crosses val="autoZero"/>
        <c:auto val="1"/>
        <c:lblAlgn val="ctr"/>
        <c:lblOffset val="100"/>
        <c:noMultiLvlLbl val="0"/>
      </c:catAx>
      <c:valAx>
        <c:axId val="292432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3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Fig_12!$G$3</c:f>
              <c:strCache>
                <c:ptCount val="1"/>
                <c:pt idx="0">
                  <c:v>1979/85 - 1992/97</c:v>
                </c:pt>
              </c:strCache>
            </c:strRef>
          </c:tx>
          <c:spPr>
            <a:solidFill>
              <a:schemeClr val="accent6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Fig_12!$B$4:$B$9</c:f>
              <c:strCache>
                <c:ptCount val="6"/>
                <c:pt idx="0">
                  <c:v>Bâtiments industriels et artisanaux</c:v>
                </c:pt>
                <c:pt idx="1">
                  <c:v>Maisons individuelles et maisons de deux logements</c:v>
                </c:pt>
                <c:pt idx="2">
                  <c:v>Immeubles résidentiels</c:v>
                </c:pt>
                <c:pt idx="3">
                  <c:v>Bâtiments publics</c:v>
                </c:pt>
                <c:pt idx="4">
                  <c:v>Bâtiments agricoles</c:v>
                </c:pt>
                <c:pt idx="5">
                  <c:v>Bâtiments non déterminés</c:v>
                </c:pt>
              </c:strCache>
            </c:strRef>
          </c:cat>
          <c:val>
            <c:numRef>
              <c:f>Fig_12!$G$4:$G$9</c:f>
              <c:numCache>
                <c:formatCode>#,##0_ ;\-#,##0\ </c:formatCode>
                <c:ptCount val="6"/>
                <c:pt idx="0">
                  <c:v>3.5</c:v>
                </c:pt>
                <c:pt idx="1">
                  <c:v>10</c:v>
                </c:pt>
                <c:pt idx="2">
                  <c:v>1.0833333333333333</c:v>
                </c:pt>
                <c:pt idx="3">
                  <c:v>0.58333333333333337</c:v>
                </c:pt>
                <c:pt idx="4">
                  <c:v>41.666666666666664</c:v>
                </c:pt>
                <c:pt idx="5">
                  <c:v>2.9166666666666665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4-45AF-8576-2B6B1DCE45A2}"/>
            </c:ext>
          </c:extLst>
        </c:ser>
        <c:ser>
          <c:idx val="1"/>
          <c:order val="1"/>
          <c:tx>
            <c:strRef>
              <c:f>Fig_12!$H$3</c:f>
              <c:strCache>
                <c:ptCount val="1"/>
                <c:pt idx="0">
                  <c:v>1992/97 - 2004/09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Fig_12!$B$4:$B$9</c:f>
              <c:strCache>
                <c:ptCount val="6"/>
                <c:pt idx="0">
                  <c:v>Bâtiments industriels et artisanaux</c:v>
                </c:pt>
                <c:pt idx="1">
                  <c:v>Maisons individuelles et maisons de deux logements</c:v>
                </c:pt>
                <c:pt idx="2">
                  <c:v>Immeubles résidentiels</c:v>
                </c:pt>
                <c:pt idx="3">
                  <c:v>Bâtiments publics</c:v>
                </c:pt>
                <c:pt idx="4">
                  <c:v>Bâtiments agricoles</c:v>
                </c:pt>
                <c:pt idx="5">
                  <c:v>Bâtiments non déterminés</c:v>
                </c:pt>
              </c:strCache>
            </c:strRef>
          </c:cat>
          <c:val>
            <c:numRef>
              <c:f>Fig_12!$H$4:$H$9</c:f>
              <c:numCache>
                <c:formatCode>#,##0_ ;\-#,##0\ </c:formatCode>
                <c:ptCount val="6"/>
                <c:pt idx="0">
                  <c:v>1.4166666666666667</c:v>
                </c:pt>
                <c:pt idx="1">
                  <c:v>6.583333333333333</c:v>
                </c:pt>
                <c:pt idx="2">
                  <c:v>1</c:v>
                </c:pt>
                <c:pt idx="3">
                  <c:v>1.25</c:v>
                </c:pt>
                <c:pt idx="4">
                  <c:v>43.166666666666664</c:v>
                </c:pt>
                <c:pt idx="5">
                  <c:v>-2.6666666666666665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34-45AF-8576-2B6B1DCE45A2}"/>
            </c:ext>
          </c:extLst>
        </c:ser>
        <c:ser>
          <c:idx val="2"/>
          <c:order val="2"/>
          <c:tx>
            <c:strRef>
              <c:f>Fig_12!$I$3</c:f>
              <c:strCache>
                <c:ptCount val="1"/>
                <c:pt idx="0">
                  <c:v>2004/09 - 2013/18</c:v>
                </c:pt>
              </c:strCache>
            </c:strRef>
          </c:tx>
          <c:spPr>
            <a:solidFill>
              <a:schemeClr val="accent6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Fig_12!$B$4:$B$9</c:f>
              <c:strCache>
                <c:ptCount val="6"/>
                <c:pt idx="0">
                  <c:v>Bâtiments industriels et artisanaux</c:v>
                </c:pt>
                <c:pt idx="1">
                  <c:v>Maisons individuelles et maisons de deux logements</c:v>
                </c:pt>
                <c:pt idx="2">
                  <c:v>Immeubles résidentiels</c:v>
                </c:pt>
                <c:pt idx="3">
                  <c:v>Bâtiments publics</c:v>
                </c:pt>
                <c:pt idx="4">
                  <c:v>Bâtiments agricoles</c:v>
                </c:pt>
                <c:pt idx="5">
                  <c:v>Bâtiments non déterminés</c:v>
                </c:pt>
              </c:strCache>
            </c:strRef>
          </c:cat>
          <c:val>
            <c:numRef>
              <c:f>Fig_12!$I$4:$I$9</c:f>
              <c:numCache>
                <c:formatCode>#,##0_ ;\-#,##0\ </c:formatCode>
                <c:ptCount val="6"/>
                <c:pt idx="0">
                  <c:v>1.2222222222222223</c:v>
                </c:pt>
                <c:pt idx="1">
                  <c:v>6.333333333333333</c:v>
                </c:pt>
                <c:pt idx="2">
                  <c:v>1.1111111111111112</c:v>
                </c:pt>
                <c:pt idx="3">
                  <c:v>0.1111111111111111</c:v>
                </c:pt>
                <c:pt idx="4">
                  <c:v>48.555555555555557</c:v>
                </c:pt>
                <c:pt idx="5">
                  <c:v>1.3333333333333333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8-449E-B9CE-EFBB79191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433656"/>
        <c:axId val="292434048"/>
      </c:barChart>
      <c:catAx>
        <c:axId val="29243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34048"/>
        <c:crosses val="autoZero"/>
        <c:auto val="1"/>
        <c:lblAlgn val="ctr"/>
        <c:lblOffset val="100"/>
        <c:noMultiLvlLbl val="0"/>
      </c:catAx>
      <c:valAx>
        <c:axId val="29243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33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Fig_13!$C$3</c:f>
              <c:strCache>
                <c:ptCount val="1"/>
                <c:pt idx="0">
                  <c:v>1979/85</c:v>
                </c:pt>
              </c:strCache>
            </c:strRef>
          </c:tx>
          <c:spPr>
            <a:solidFill>
              <a:schemeClr val="accent6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Fig_13!$B$4:$B$29</c:f>
              <c:strCache>
                <c:ptCount val="26"/>
                <c:pt idx="0">
                  <c:v>ZH</c:v>
                </c:pt>
                <c:pt idx="1">
                  <c:v>BE</c:v>
                </c:pt>
                <c:pt idx="2">
                  <c:v>LU</c:v>
                </c:pt>
                <c:pt idx="3">
                  <c:v>UR</c:v>
                </c:pt>
                <c:pt idx="4">
                  <c:v>SZ</c:v>
                </c:pt>
                <c:pt idx="5">
                  <c:v>OW</c:v>
                </c:pt>
                <c:pt idx="6">
                  <c:v>NW</c:v>
                </c:pt>
                <c:pt idx="7">
                  <c:v>GL*</c:v>
                </c:pt>
                <c:pt idx="8">
                  <c:v>ZG</c:v>
                </c:pt>
                <c:pt idx="9">
                  <c:v>FR</c:v>
                </c:pt>
                <c:pt idx="10">
                  <c:v>SO</c:v>
                </c:pt>
                <c:pt idx="11">
                  <c:v>BS</c:v>
                </c:pt>
                <c:pt idx="12">
                  <c:v>BL</c:v>
                </c:pt>
                <c:pt idx="13">
                  <c:v>SH</c:v>
                </c:pt>
                <c:pt idx="14">
                  <c:v>AR</c:v>
                </c:pt>
                <c:pt idx="15">
                  <c:v>AI</c:v>
                </c:pt>
                <c:pt idx="16">
                  <c:v>SG*</c:v>
                </c:pt>
                <c:pt idx="17">
                  <c:v>GR*</c:v>
                </c:pt>
                <c:pt idx="18">
                  <c:v>AG</c:v>
                </c:pt>
                <c:pt idx="19">
                  <c:v>TG</c:v>
                </c:pt>
                <c:pt idx="20">
                  <c:v>TI*</c:v>
                </c:pt>
                <c:pt idx="21">
                  <c:v>VD</c:v>
                </c:pt>
                <c:pt idx="22">
                  <c:v>VS*</c:v>
                </c:pt>
                <c:pt idx="23">
                  <c:v>NE</c:v>
                </c:pt>
                <c:pt idx="24">
                  <c:v>GE</c:v>
                </c:pt>
                <c:pt idx="25">
                  <c:v>JU</c:v>
                </c:pt>
              </c:strCache>
            </c:strRef>
          </c:cat>
          <c:val>
            <c:numRef>
              <c:f>Fig_13!$C$4:$C$29</c:f>
              <c:numCache>
                <c:formatCode>#,##0</c:formatCode>
                <c:ptCount val="26"/>
                <c:pt idx="0">
                  <c:v>510</c:v>
                </c:pt>
                <c:pt idx="1">
                  <c:v>1816</c:v>
                </c:pt>
                <c:pt idx="2">
                  <c:v>657</c:v>
                </c:pt>
                <c:pt idx="3">
                  <c:v>75</c:v>
                </c:pt>
                <c:pt idx="4">
                  <c:v>235</c:v>
                </c:pt>
                <c:pt idx="5">
                  <c:v>98</c:v>
                </c:pt>
                <c:pt idx="6">
                  <c:v>56</c:v>
                </c:pt>
                <c:pt idx="7">
                  <c:v>62</c:v>
                </c:pt>
                <c:pt idx="8">
                  <c:v>103</c:v>
                </c:pt>
                <c:pt idx="9">
                  <c:v>472</c:v>
                </c:pt>
                <c:pt idx="10">
                  <c:v>179</c:v>
                </c:pt>
                <c:pt idx="11">
                  <c:v>8</c:v>
                </c:pt>
                <c:pt idx="12">
                  <c:v>104</c:v>
                </c:pt>
                <c:pt idx="13">
                  <c:v>56</c:v>
                </c:pt>
                <c:pt idx="14">
                  <c:v>123</c:v>
                </c:pt>
                <c:pt idx="15">
                  <c:v>55</c:v>
                </c:pt>
                <c:pt idx="16">
                  <c:v>642</c:v>
                </c:pt>
                <c:pt idx="17">
                  <c:v>406</c:v>
                </c:pt>
                <c:pt idx="18">
                  <c:v>417</c:v>
                </c:pt>
                <c:pt idx="19">
                  <c:v>262</c:v>
                </c:pt>
                <c:pt idx="20">
                  <c:v>349</c:v>
                </c:pt>
                <c:pt idx="21">
                  <c:v>469</c:v>
                </c:pt>
                <c:pt idx="22">
                  <c:v>281</c:v>
                </c:pt>
                <c:pt idx="23">
                  <c:v>144</c:v>
                </c:pt>
                <c:pt idx="24">
                  <c:v>113</c:v>
                </c:pt>
                <c:pt idx="25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E-4BE9-9E08-FF65B5F235A5}"/>
            </c:ext>
          </c:extLst>
        </c:ser>
        <c:ser>
          <c:idx val="1"/>
          <c:order val="1"/>
          <c:tx>
            <c:strRef>
              <c:f>Fig_13!$D$3</c:f>
              <c:strCache>
                <c:ptCount val="1"/>
                <c:pt idx="0">
                  <c:v>1992/97</c:v>
                </c:pt>
              </c:strCache>
            </c:strRef>
          </c:tx>
          <c:spPr>
            <a:solidFill>
              <a:schemeClr val="accent6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Fig_13!$B$4:$B$29</c:f>
              <c:strCache>
                <c:ptCount val="26"/>
                <c:pt idx="0">
                  <c:v>ZH</c:v>
                </c:pt>
                <c:pt idx="1">
                  <c:v>BE</c:v>
                </c:pt>
                <c:pt idx="2">
                  <c:v>LU</c:v>
                </c:pt>
                <c:pt idx="3">
                  <c:v>UR</c:v>
                </c:pt>
                <c:pt idx="4">
                  <c:v>SZ</c:v>
                </c:pt>
                <c:pt idx="5">
                  <c:v>OW</c:v>
                </c:pt>
                <c:pt idx="6">
                  <c:v>NW</c:v>
                </c:pt>
                <c:pt idx="7">
                  <c:v>GL*</c:v>
                </c:pt>
                <c:pt idx="8">
                  <c:v>ZG</c:v>
                </c:pt>
                <c:pt idx="9">
                  <c:v>FR</c:v>
                </c:pt>
                <c:pt idx="10">
                  <c:v>SO</c:v>
                </c:pt>
                <c:pt idx="11">
                  <c:v>BS</c:v>
                </c:pt>
                <c:pt idx="12">
                  <c:v>BL</c:v>
                </c:pt>
                <c:pt idx="13">
                  <c:v>SH</c:v>
                </c:pt>
                <c:pt idx="14">
                  <c:v>AR</c:v>
                </c:pt>
                <c:pt idx="15">
                  <c:v>AI</c:v>
                </c:pt>
                <c:pt idx="16">
                  <c:v>SG*</c:v>
                </c:pt>
                <c:pt idx="17">
                  <c:v>GR*</c:v>
                </c:pt>
                <c:pt idx="18">
                  <c:v>AG</c:v>
                </c:pt>
                <c:pt idx="19">
                  <c:v>TG</c:v>
                </c:pt>
                <c:pt idx="20">
                  <c:v>TI*</c:v>
                </c:pt>
                <c:pt idx="21">
                  <c:v>VD</c:v>
                </c:pt>
                <c:pt idx="22">
                  <c:v>VS*</c:v>
                </c:pt>
                <c:pt idx="23">
                  <c:v>NE</c:v>
                </c:pt>
                <c:pt idx="24">
                  <c:v>GE</c:v>
                </c:pt>
                <c:pt idx="25">
                  <c:v>JU</c:v>
                </c:pt>
              </c:strCache>
            </c:strRef>
          </c:cat>
          <c:val>
            <c:numRef>
              <c:f>Fig_13!$D$4:$D$29</c:f>
              <c:numCache>
                <c:formatCode>#,##0</c:formatCode>
                <c:ptCount val="26"/>
                <c:pt idx="0">
                  <c:v>567</c:v>
                </c:pt>
                <c:pt idx="1">
                  <c:v>1942</c:v>
                </c:pt>
                <c:pt idx="2">
                  <c:v>731</c:v>
                </c:pt>
                <c:pt idx="3">
                  <c:v>86</c:v>
                </c:pt>
                <c:pt idx="4">
                  <c:v>254</c:v>
                </c:pt>
                <c:pt idx="5">
                  <c:v>108</c:v>
                </c:pt>
                <c:pt idx="6">
                  <c:v>59</c:v>
                </c:pt>
                <c:pt idx="7">
                  <c:v>69</c:v>
                </c:pt>
                <c:pt idx="8">
                  <c:v>119</c:v>
                </c:pt>
                <c:pt idx="9">
                  <c:v>541</c:v>
                </c:pt>
                <c:pt idx="10">
                  <c:v>201</c:v>
                </c:pt>
                <c:pt idx="11">
                  <c:v>7</c:v>
                </c:pt>
                <c:pt idx="12">
                  <c:v>118</c:v>
                </c:pt>
                <c:pt idx="13">
                  <c:v>61</c:v>
                </c:pt>
                <c:pt idx="14">
                  <c:v>130</c:v>
                </c:pt>
                <c:pt idx="15">
                  <c:v>59</c:v>
                </c:pt>
                <c:pt idx="16">
                  <c:v>711</c:v>
                </c:pt>
                <c:pt idx="17">
                  <c:v>448</c:v>
                </c:pt>
                <c:pt idx="18">
                  <c:v>483</c:v>
                </c:pt>
                <c:pt idx="19">
                  <c:v>314</c:v>
                </c:pt>
                <c:pt idx="20">
                  <c:v>365</c:v>
                </c:pt>
                <c:pt idx="21">
                  <c:v>523</c:v>
                </c:pt>
                <c:pt idx="22">
                  <c:v>315</c:v>
                </c:pt>
                <c:pt idx="23">
                  <c:v>159</c:v>
                </c:pt>
                <c:pt idx="24">
                  <c:v>114</c:v>
                </c:pt>
                <c:pt idx="25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E-4BE9-9E08-FF65B5F235A5}"/>
            </c:ext>
          </c:extLst>
        </c:ser>
        <c:ser>
          <c:idx val="2"/>
          <c:order val="2"/>
          <c:tx>
            <c:strRef>
              <c:f>Fig_13!$E$3</c:f>
              <c:strCache>
                <c:ptCount val="1"/>
                <c:pt idx="0">
                  <c:v>2004/09</c:v>
                </c:pt>
              </c:strCache>
            </c:strRef>
          </c:tx>
          <c:spPr>
            <a:solidFill>
              <a:schemeClr val="accent6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Fig_13!$B$4:$B$29</c:f>
              <c:strCache>
                <c:ptCount val="26"/>
                <c:pt idx="0">
                  <c:v>ZH</c:v>
                </c:pt>
                <c:pt idx="1">
                  <c:v>BE</c:v>
                </c:pt>
                <c:pt idx="2">
                  <c:v>LU</c:v>
                </c:pt>
                <c:pt idx="3">
                  <c:v>UR</c:v>
                </c:pt>
                <c:pt idx="4">
                  <c:v>SZ</c:v>
                </c:pt>
                <c:pt idx="5">
                  <c:v>OW</c:v>
                </c:pt>
                <c:pt idx="6">
                  <c:v>NW</c:v>
                </c:pt>
                <c:pt idx="7">
                  <c:v>GL*</c:v>
                </c:pt>
                <c:pt idx="8">
                  <c:v>ZG</c:v>
                </c:pt>
                <c:pt idx="9">
                  <c:v>FR</c:v>
                </c:pt>
                <c:pt idx="10">
                  <c:v>SO</c:v>
                </c:pt>
                <c:pt idx="11">
                  <c:v>BS</c:v>
                </c:pt>
                <c:pt idx="12">
                  <c:v>BL</c:v>
                </c:pt>
                <c:pt idx="13">
                  <c:v>SH</c:v>
                </c:pt>
                <c:pt idx="14">
                  <c:v>AR</c:v>
                </c:pt>
                <c:pt idx="15">
                  <c:v>AI</c:v>
                </c:pt>
                <c:pt idx="16">
                  <c:v>SG*</c:v>
                </c:pt>
                <c:pt idx="17">
                  <c:v>GR*</c:v>
                </c:pt>
                <c:pt idx="18">
                  <c:v>AG</c:v>
                </c:pt>
                <c:pt idx="19">
                  <c:v>TG</c:v>
                </c:pt>
                <c:pt idx="20">
                  <c:v>TI*</c:v>
                </c:pt>
                <c:pt idx="21">
                  <c:v>VD</c:v>
                </c:pt>
                <c:pt idx="22">
                  <c:v>VS*</c:v>
                </c:pt>
                <c:pt idx="23">
                  <c:v>NE</c:v>
                </c:pt>
                <c:pt idx="24">
                  <c:v>GE</c:v>
                </c:pt>
                <c:pt idx="25">
                  <c:v>JU</c:v>
                </c:pt>
              </c:strCache>
            </c:strRef>
          </c:cat>
          <c:val>
            <c:numRef>
              <c:f>Fig_13!$E$4:$E$29</c:f>
              <c:numCache>
                <c:formatCode>#,##0</c:formatCode>
                <c:ptCount val="26"/>
                <c:pt idx="0">
                  <c:v>624</c:v>
                </c:pt>
                <c:pt idx="1">
                  <c:v>2011</c:v>
                </c:pt>
                <c:pt idx="2">
                  <c:v>838</c:v>
                </c:pt>
                <c:pt idx="3">
                  <c:v>86</c:v>
                </c:pt>
                <c:pt idx="4">
                  <c:v>266</c:v>
                </c:pt>
                <c:pt idx="5">
                  <c:v>117</c:v>
                </c:pt>
                <c:pt idx="6">
                  <c:v>62</c:v>
                </c:pt>
                <c:pt idx="7">
                  <c:v>80</c:v>
                </c:pt>
                <c:pt idx="8">
                  <c:v>132</c:v>
                </c:pt>
                <c:pt idx="9">
                  <c:v>586</c:v>
                </c:pt>
                <c:pt idx="10">
                  <c:v>217</c:v>
                </c:pt>
                <c:pt idx="11">
                  <c:v>8</c:v>
                </c:pt>
                <c:pt idx="12">
                  <c:v>148</c:v>
                </c:pt>
                <c:pt idx="13">
                  <c:v>72</c:v>
                </c:pt>
                <c:pt idx="14">
                  <c:v>134</c:v>
                </c:pt>
                <c:pt idx="15">
                  <c:v>59</c:v>
                </c:pt>
                <c:pt idx="16">
                  <c:v>785</c:v>
                </c:pt>
                <c:pt idx="17">
                  <c:v>470</c:v>
                </c:pt>
                <c:pt idx="18">
                  <c:v>506</c:v>
                </c:pt>
                <c:pt idx="19">
                  <c:v>368</c:v>
                </c:pt>
                <c:pt idx="20">
                  <c:v>385</c:v>
                </c:pt>
                <c:pt idx="21">
                  <c:v>578</c:v>
                </c:pt>
                <c:pt idx="22">
                  <c:v>349</c:v>
                </c:pt>
                <c:pt idx="23">
                  <c:v>174</c:v>
                </c:pt>
                <c:pt idx="24">
                  <c:v>113</c:v>
                </c:pt>
                <c:pt idx="25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3E-4BE9-9E08-FF65B5F235A5}"/>
            </c:ext>
          </c:extLst>
        </c:ser>
        <c:ser>
          <c:idx val="3"/>
          <c:order val="3"/>
          <c:tx>
            <c:strRef>
              <c:f>Fig_13!$F$3</c:f>
              <c:strCache>
                <c:ptCount val="1"/>
                <c:pt idx="0">
                  <c:v>2013/18</c:v>
                </c:pt>
              </c:strCache>
            </c:strRef>
          </c:tx>
          <c:spPr>
            <a:solidFill>
              <a:schemeClr val="accent6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Fig_13!$B$4:$B$29</c:f>
              <c:strCache>
                <c:ptCount val="26"/>
                <c:pt idx="0">
                  <c:v>ZH</c:v>
                </c:pt>
                <c:pt idx="1">
                  <c:v>BE</c:v>
                </c:pt>
                <c:pt idx="2">
                  <c:v>LU</c:v>
                </c:pt>
                <c:pt idx="3">
                  <c:v>UR</c:v>
                </c:pt>
                <c:pt idx="4">
                  <c:v>SZ</c:v>
                </c:pt>
                <c:pt idx="5">
                  <c:v>OW</c:v>
                </c:pt>
                <c:pt idx="6">
                  <c:v>NW</c:v>
                </c:pt>
                <c:pt idx="7">
                  <c:v>GL*</c:v>
                </c:pt>
                <c:pt idx="8">
                  <c:v>ZG</c:v>
                </c:pt>
                <c:pt idx="9">
                  <c:v>FR</c:v>
                </c:pt>
                <c:pt idx="10">
                  <c:v>SO</c:v>
                </c:pt>
                <c:pt idx="11">
                  <c:v>BS</c:v>
                </c:pt>
                <c:pt idx="12">
                  <c:v>BL</c:v>
                </c:pt>
                <c:pt idx="13">
                  <c:v>SH</c:v>
                </c:pt>
                <c:pt idx="14">
                  <c:v>AR</c:v>
                </c:pt>
                <c:pt idx="15">
                  <c:v>AI</c:v>
                </c:pt>
                <c:pt idx="16">
                  <c:v>SG*</c:v>
                </c:pt>
                <c:pt idx="17">
                  <c:v>GR*</c:v>
                </c:pt>
                <c:pt idx="18">
                  <c:v>AG</c:v>
                </c:pt>
                <c:pt idx="19">
                  <c:v>TG</c:v>
                </c:pt>
                <c:pt idx="20">
                  <c:v>TI*</c:v>
                </c:pt>
                <c:pt idx="21">
                  <c:v>VD</c:v>
                </c:pt>
                <c:pt idx="22">
                  <c:v>VS*</c:v>
                </c:pt>
                <c:pt idx="23">
                  <c:v>NE</c:v>
                </c:pt>
                <c:pt idx="24">
                  <c:v>GE</c:v>
                </c:pt>
                <c:pt idx="25">
                  <c:v>JU</c:v>
                </c:pt>
              </c:strCache>
            </c:strRef>
          </c:cat>
          <c:val>
            <c:numRef>
              <c:f>Fig_13!$F$4:$F$29</c:f>
              <c:numCache>
                <c:formatCode>#,##0</c:formatCode>
                <c:ptCount val="26"/>
                <c:pt idx="0">
                  <c:v>669</c:v>
                </c:pt>
                <c:pt idx="1">
                  <c:v>2114</c:v>
                </c:pt>
                <c:pt idx="2">
                  <c:v>891</c:v>
                </c:pt>
                <c:pt idx="3">
                  <c:v>87</c:v>
                </c:pt>
                <c:pt idx="4">
                  <c:v>284</c:v>
                </c:pt>
                <c:pt idx="5">
                  <c:v>124</c:v>
                </c:pt>
                <c:pt idx="6">
                  <c:v>68</c:v>
                </c:pt>
                <c:pt idx="7">
                  <c:v>0</c:v>
                </c:pt>
                <c:pt idx="8">
                  <c:v>142</c:v>
                </c:pt>
                <c:pt idx="9">
                  <c:v>620</c:v>
                </c:pt>
                <c:pt idx="10">
                  <c:v>226</c:v>
                </c:pt>
                <c:pt idx="11">
                  <c:v>5</c:v>
                </c:pt>
                <c:pt idx="12">
                  <c:v>153</c:v>
                </c:pt>
                <c:pt idx="13">
                  <c:v>84</c:v>
                </c:pt>
                <c:pt idx="14">
                  <c:v>141</c:v>
                </c:pt>
                <c:pt idx="15">
                  <c:v>61</c:v>
                </c:pt>
                <c:pt idx="16">
                  <c:v>0</c:v>
                </c:pt>
                <c:pt idx="17">
                  <c:v>0</c:v>
                </c:pt>
                <c:pt idx="18">
                  <c:v>545</c:v>
                </c:pt>
                <c:pt idx="19">
                  <c:v>414</c:v>
                </c:pt>
                <c:pt idx="20">
                  <c:v>0</c:v>
                </c:pt>
                <c:pt idx="21">
                  <c:v>634</c:v>
                </c:pt>
                <c:pt idx="22">
                  <c:v>0</c:v>
                </c:pt>
                <c:pt idx="23">
                  <c:v>197</c:v>
                </c:pt>
                <c:pt idx="24">
                  <c:v>121</c:v>
                </c:pt>
                <c:pt idx="25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3E-4BE9-9E08-FF65B5F23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3730056"/>
        <c:axId val="573730384"/>
      </c:barChart>
      <c:catAx>
        <c:axId val="573730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3730384"/>
        <c:crosses val="autoZero"/>
        <c:auto val="1"/>
        <c:lblAlgn val="ctr"/>
        <c:lblOffset val="100"/>
        <c:noMultiLvlLbl val="0"/>
      </c:catAx>
      <c:valAx>
        <c:axId val="57373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3730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Fig_14!$E$3</c:f>
              <c:strCache>
                <c:ptCount val="1"/>
                <c:pt idx="0">
                  <c:v>Bâtiments avec usage d'habitation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Fig_14!$B$4:$B$29</c:f>
              <c:strCache>
                <c:ptCount val="26"/>
                <c:pt idx="0">
                  <c:v>ZH</c:v>
                </c:pt>
                <c:pt idx="1">
                  <c:v>BE</c:v>
                </c:pt>
                <c:pt idx="2">
                  <c:v>LU</c:v>
                </c:pt>
                <c:pt idx="3">
                  <c:v>UR</c:v>
                </c:pt>
                <c:pt idx="4">
                  <c:v>SZ</c:v>
                </c:pt>
                <c:pt idx="5">
                  <c:v>OW</c:v>
                </c:pt>
                <c:pt idx="6">
                  <c:v>NW</c:v>
                </c:pt>
                <c:pt idx="7">
                  <c:v>GL</c:v>
                </c:pt>
                <c:pt idx="8">
                  <c:v>ZG</c:v>
                </c:pt>
                <c:pt idx="9">
                  <c:v>FR</c:v>
                </c:pt>
                <c:pt idx="10">
                  <c:v>SO</c:v>
                </c:pt>
                <c:pt idx="11">
                  <c:v>BS</c:v>
                </c:pt>
                <c:pt idx="12">
                  <c:v>BL</c:v>
                </c:pt>
                <c:pt idx="13">
                  <c:v>SH</c:v>
                </c:pt>
                <c:pt idx="14">
                  <c:v>AR</c:v>
                </c:pt>
                <c:pt idx="15">
                  <c:v>AI</c:v>
                </c:pt>
                <c:pt idx="16">
                  <c:v>SG</c:v>
                </c:pt>
                <c:pt idx="17">
                  <c:v>GR</c:v>
                </c:pt>
                <c:pt idx="18">
                  <c:v>AG</c:v>
                </c:pt>
                <c:pt idx="19">
                  <c:v>TG</c:v>
                </c:pt>
                <c:pt idx="20">
                  <c:v>TI</c:v>
                </c:pt>
                <c:pt idx="21">
                  <c:v>VD</c:v>
                </c:pt>
                <c:pt idx="22">
                  <c:v>VS</c:v>
                </c:pt>
                <c:pt idx="23">
                  <c:v>NE</c:v>
                </c:pt>
                <c:pt idx="24">
                  <c:v>GE</c:v>
                </c:pt>
                <c:pt idx="25">
                  <c:v>JU</c:v>
                </c:pt>
              </c:strCache>
            </c:strRef>
          </c:cat>
          <c:val>
            <c:numRef>
              <c:f>Fig_14!$E$4:$E$29</c:f>
              <c:numCache>
                <c:formatCode>#,##0</c:formatCode>
                <c:ptCount val="26"/>
                <c:pt idx="0">
                  <c:v>10252</c:v>
                </c:pt>
                <c:pt idx="1">
                  <c:v>41657</c:v>
                </c:pt>
                <c:pt idx="2">
                  <c:v>11251</c:v>
                </c:pt>
                <c:pt idx="3">
                  <c:v>2443</c:v>
                </c:pt>
                <c:pt idx="4">
                  <c:v>5862</c:v>
                </c:pt>
                <c:pt idx="5">
                  <c:v>2573</c:v>
                </c:pt>
                <c:pt idx="6">
                  <c:v>1272</c:v>
                </c:pt>
                <c:pt idx="7">
                  <c:v>2111</c:v>
                </c:pt>
                <c:pt idx="8">
                  <c:v>1797</c:v>
                </c:pt>
                <c:pt idx="9">
                  <c:v>9989</c:v>
                </c:pt>
                <c:pt idx="10">
                  <c:v>2915</c:v>
                </c:pt>
                <c:pt idx="11">
                  <c:v>65</c:v>
                </c:pt>
                <c:pt idx="12">
                  <c:v>1674</c:v>
                </c:pt>
                <c:pt idx="13">
                  <c:v>631</c:v>
                </c:pt>
                <c:pt idx="14">
                  <c:v>5194</c:v>
                </c:pt>
                <c:pt idx="15">
                  <c:v>2017</c:v>
                </c:pt>
                <c:pt idx="16">
                  <c:v>16441</c:v>
                </c:pt>
                <c:pt idx="17">
                  <c:v>11228</c:v>
                </c:pt>
                <c:pt idx="18">
                  <c:v>7144</c:v>
                </c:pt>
                <c:pt idx="19">
                  <c:v>4298</c:v>
                </c:pt>
                <c:pt idx="20">
                  <c:v>19483</c:v>
                </c:pt>
                <c:pt idx="21">
                  <c:v>12822</c:v>
                </c:pt>
                <c:pt idx="22">
                  <c:v>12188</c:v>
                </c:pt>
                <c:pt idx="23">
                  <c:v>3339</c:v>
                </c:pt>
                <c:pt idx="24">
                  <c:v>2663</c:v>
                </c:pt>
                <c:pt idx="25">
                  <c:v>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D-402B-B1BA-2D408E6FB083}"/>
            </c:ext>
          </c:extLst>
        </c:ser>
        <c:ser>
          <c:idx val="1"/>
          <c:order val="1"/>
          <c:tx>
            <c:strRef>
              <c:f>Fig_14!$F$3</c:f>
              <c:strCache>
                <c:ptCount val="1"/>
                <c:pt idx="0">
                  <c:v>Bâtiments sans usage d'habitation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Fig_14!$B$4:$B$29</c:f>
              <c:strCache>
                <c:ptCount val="26"/>
                <c:pt idx="0">
                  <c:v>ZH</c:v>
                </c:pt>
                <c:pt idx="1">
                  <c:v>BE</c:v>
                </c:pt>
                <c:pt idx="2">
                  <c:v>LU</c:v>
                </c:pt>
                <c:pt idx="3">
                  <c:v>UR</c:v>
                </c:pt>
                <c:pt idx="4">
                  <c:v>SZ</c:v>
                </c:pt>
                <c:pt idx="5">
                  <c:v>OW</c:v>
                </c:pt>
                <c:pt idx="6">
                  <c:v>NW</c:v>
                </c:pt>
                <c:pt idx="7">
                  <c:v>GL</c:v>
                </c:pt>
                <c:pt idx="8">
                  <c:v>ZG</c:v>
                </c:pt>
                <c:pt idx="9">
                  <c:v>FR</c:v>
                </c:pt>
                <c:pt idx="10">
                  <c:v>SO</c:v>
                </c:pt>
                <c:pt idx="11">
                  <c:v>BS</c:v>
                </c:pt>
                <c:pt idx="12">
                  <c:v>BL</c:v>
                </c:pt>
                <c:pt idx="13">
                  <c:v>SH</c:v>
                </c:pt>
                <c:pt idx="14">
                  <c:v>AR</c:v>
                </c:pt>
                <c:pt idx="15">
                  <c:v>AI</c:v>
                </c:pt>
                <c:pt idx="16">
                  <c:v>SG</c:v>
                </c:pt>
                <c:pt idx="17">
                  <c:v>GR</c:v>
                </c:pt>
                <c:pt idx="18">
                  <c:v>AG</c:v>
                </c:pt>
                <c:pt idx="19">
                  <c:v>TG</c:v>
                </c:pt>
                <c:pt idx="20">
                  <c:v>TI</c:v>
                </c:pt>
                <c:pt idx="21">
                  <c:v>VD</c:v>
                </c:pt>
                <c:pt idx="22">
                  <c:v>VS</c:v>
                </c:pt>
                <c:pt idx="23">
                  <c:v>NE</c:v>
                </c:pt>
                <c:pt idx="24">
                  <c:v>GE</c:v>
                </c:pt>
                <c:pt idx="25">
                  <c:v>JU</c:v>
                </c:pt>
              </c:strCache>
            </c:strRef>
          </c:cat>
          <c:val>
            <c:numRef>
              <c:f>Fig_14!$F$4:$F$29</c:f>
              <c:numCache>
                <c:formatCode>#,##0</c:formatCode>
                <c:ptCount val="26"/>
                <c:pt idx="0">
                  <c:v>23911</c:v>
                </c:pt>
                <c:pt idx="1">
                  <c:v>78272</c:v>
                </c:pt>
                <c:pt idx="2">
                  <c:v>23637</c:v>
                </c:pt>
                <c:pt idx="3">
                  <c:v>6921</c:v>
                </c:pt>
                <c:pt idx="4">
                  <c:v>10896</c:v>
                </c:pt>
                <c:pt idx="5">
                  <c:v>5854</c:v>
                </c:pt>
                <c:pt idx="6">
                  <c:v>3124</c:v>
                </c:pt>
                <c:pt idx="7">
                  <c:v>4658</c:v>
                </c:pt>
                <c:pt idx="8">
                  <c:v>4317</c:v>
                </c:pt>
                <c:pt idx="9">
                  <c:v>18439</c:v>
                </c:pt>
                <c:pt idx="10">
                  <c:v>8145</c:v>
                </c:pt>
                <c:pt idx="11">
                  <c:v>386</c:v>
                </c:pt>
                <c:pt idx="12">
                  <c:v>6301</c:v>
                </c:pt>
                <c:pt idx="13">
                  <c:v>3216</c:v>
                </c:pt>
                <c:pt idx="14">
                  <c:v>4901</c:v>
                </c:pt>
                <c:pt idx="15">
                  <c:v>3131</c:v>
                </c:pt>
                <c:pt idx="16">
                  <c:v>31030</c:v>
                </c:pt>
                <c:pt idx="17">
                  <c:v>36354</c:v>
                </c:pt>
                <c:pt idx="18">
                  <c:v>19276</c:v>
                </c:pt>
                <c:pt idx="19">
                  <c:v>10991</c:v>
                </c:pt>
                <c:pt idx="20">
                  <c:v>27151</c:v>
                </c:pt>
                <c:pt idx="21">
                  <c:v>23104</c:v>
                </c:pt>
                <c:pt idx="22">
                  <c:v>31251</c:v>
                </c:pt>
                <c:pt idx="23">
                  <c:v>6729</c:v>
                </c:pt>
                <c:pt idx="24">
                  <c:v>4079</c:v>
                </c:pt>
                <c:pt idx="25">
                  <c:v>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4D-402B-B1BA-2D408E6FB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1439448"/>
        <c:axId val="501443384"/>
      </c:barChart>
      <c:catAx>
        <c:axId val="501439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01443384"/>
        <c:crosses val="autoZero"/>
        <c:auto val="1"/>
        <c:lblAlgn val="ctr"/>
        <c:lblOffset val="100"/>
        <c:noMultiLvlLbl val="0"/>
      </c:catAx>
      <c:valAx>
        <c:axId val="501443384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01439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Fig_15!$B$3</c:f>
              <c:strCache>
                <c:ptCount val="1"/>
                <c:pt idx="0">
                  <c:v>Constructions nouvelles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Fig_15!$A$4:$A$21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Fig_15!$B$4:$B$21</c:f>
              <c:numCache>
                <c:formatCode>General</c:formatCode>
                <c:ptCount val="18"/>
                <c:pt idx="0">
                  <c:v>466</c:v>
                </c:pt>
                <c:pt idx="1">
                  <c:v>415</c:v>
                </c:pt>
                <c:pt idx="2">
                  <c:v>437</c:v>
                </c:pt>
                <c:pt idx="3">
                  <c:v>439</c:v>
                </c:pt>
                <c:pt idx="4">
                  <c:v>473</c:v>
                </c:pt>
                <c:pt idx="5">
                  <c:v>487</c:v>
                </c:pt>
                <c:pt idx="6">
                  <c:v>450</c:v>
                </c:pt>
                <c:pt idx="7">
                  <c:v>462</c:v>
                </c:pt>
                <c:pt idx="8">
                  <c:v>405</c:v>
                </c:pt>
                <c:pt idx="9">
                  <c:v>412</c:v>
                </c:pt>
                <c:pt idx="10">
                  <c:v>320</c:v>
                </c:pt>
                <c:pt idx="11">
                  <c:v>356</c:v>
                </c:pt>
                <c:pt idx="12">
                  <c:v>380</c:v>
                </c:pt>
                <c:pt idx="13">
                  <c:v>418</c:v>
                </c:pt>
                <c:pt idx="14">
                  <c:v>472</c:v>
                </c:pt>
                <c:pt idx="15">
                  <c:v>455</c:v>
                </c:pt>
                <c:pt idx="16">
                  <c:v>446</c:v>
                </c:pt>
                <c:pt idx="17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0-4C3D-868F-9111675CB144}"/>
            </c:ext>
          </c:extLst>
        </c:ser>
        <c:ser>
          <c:idx val="1"/>
          <c:order val="1"/>
          <c:tx>
            <c:strRef>
              <c:f>Fig_15!$C$3</c:f>
              <c:strCache>
                <c:ptCount val="1"/>
                <c:pt idx="0">
                  <c:v>Démolitions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Fig_15!$A$4:$A$21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Fig_15!$C$4:$C$21</c:f>
              <c:numCache>
                <c:formatCode>General</c:formatCode>
                <c:ptCount val="18"/>
                <c:pt idx="0">
                  <c:v>193</c:v>
                </c:pt>
                <c:pt idx="1">
                  <c:v>242</c:v>
                </c:pt>
                <c:pt idx="2">
                  <c:v>204</c:v>
                </c:pt>
                <c:pt idx="3">
                  <c:v>264</c:v>
                </c:pt>
                <c:pt idx="4">
                  <c:v>267</c:v>
                </c:pt>
                <c:pt idx="5">
                  <c:v>270</c:v>
                </c:pt>
                <c:pt idx="6">
                  <c:v>307</c:v>
                </c:pt>
                <c:pt idx="7">
                  <c:v>300</c:v>
                </c:pt>
                <c:pt idx="8">
                  <c:v>233</c:v>
                </c:pt>
                <c:pt idx="9">
                  <c:v>246</c:v>
                </c:pt>
                <c:pt idx="10">
                  <c:v>236</c:v>
                </c:pt>
                <c:pt idx="11">
                  <c:v>237</c:v>
                </c:pt>
                <c:pt idx="12">
                  <c:v>264</c:v>
                </c:pt>
                <c:pt idx="13">
                  <c:v>284</c:v>
                </c:pt>
                <c:pt idx="14">
                  <c:v>334</c:v>
                </c:pt>
                <c:pt idx="15">
                  <c:v>258</c:v>
                </c:pt>
                <c:pt idx="16">
                  <c:v>269</c:v>
                </c:pt>
                <c:pt idx="17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D0-4C3D-868F-9111675CB144}"/>
            </c:ext>
          </c:extLst>
        </c:ser>
        <c:ser>
          <c:idx val="2"/>
          <c:order val="2"/>
          <c:tx>
            <c:strRef>
              <c:f>Fig_15!$D$3</c:f>
              <c:strCache>
                <c:ptCount val="1"/>
                <c:pt idx="0">
                  <c:v>Solde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Fig_15!$A$4:$A$21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Fig_15!$D$4:$D$21</c:f>
              <c:numCache>
                <c:formatCode>General</c:formatCode>
                <c:ptCount val="18"/>
                <c:pt idx="0">
                  <c:v>273</c:v>
                </c:pt>
                <c:pt idx="1">
                  <c:v>173</c:v>
                </c:pt>
                <c:pt idx="2">
                  <c:v>233</c:v>
                </c:pt>
                <c:pt idx="3">
                  <c:v>175</c:v>
                </c:pt>
                <c:pt idx="4">
                  <c:v>206</c:v>
                </c:pt>
                <c:pt idx="5">
                  <c:v>217</c:v>
                </c:pt>
                <c:pt idx="6">
                  <c:v>143</c:v>
                </c:pt>
                <c:pt idx="7">
                  <c:v>162</c:v>
                </c:pt>
                <c:pt idx="8">
                  <c:v>172</c:v>
                </c:pt>
                <c:pt idx="9">
                  <c:v>166</c:v>
                </c:pt>
                <c:pt idx="10">
                  <c:v>84</c:v>
                </c:pt>
                <c:pt idx="11">
                  <c:v>119</c:v>
                </c:pt>
                <c:pt idx="12">
                  <c:v>116</c:v>
                </c:pt>
                <c:pt idx="13">
                  <c:v>134</c:v>
                </c:pt>
                <c:pt idx="14">
                  <c:v>138</c:v>
                </c:pt>
                <c:pt idx="15">
                  <c:v>197</c:v>
                </c:pt>
                <c:pt idx="16">
                  <c:v>177</c:v>
                </c:pt>
                <c:pt idx="1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D0-4C3D-868F-9111675CB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3714696"/>
        <c:axId val="293715088"/>
      </c:barChart>
      <c:catAx>
        <c:axId val="293714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715088"/>
        <c:crosses val="autoZero"/>
        <c:auto val="1"/>
        <c:lblAlgn val="ctr"/>
        <c:lblOffset val="100"/>
        <c:noMultiLvlLbl val="0"/>
      </c:catAx>
      <c:valAx>
        <c:axId val="293715088"/>
        <c:scaling>
          <c:orientation val="minMax"/>
          <c:max val="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714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Fig_16!$D$3</c:f>
              <c:strCache>
                <c:ptCount val="1"/>
                <c:pt idx="0">
                  <c:v>Nombre de logements hors zone à bâtir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Fig_16!$B$4:$B$12</c:f>
              <c:strCache>
                <c:ptCount val="9"/>
                <c:pt idx="0">
                  <c:v>Commune urbaine d’une grande agglo.</c:v>
                </c:pt>
                <c:pt idx="1">
                  <c:v>Commune urbaine d'une agglo. moyenne</c:v>
                </c:pt>
                <c:pt idx="2">
                  <c:v>Comm. urbaine d’une petite ou hors agglo.</c:v>
                </c:pt>
                <c:pt idx="3">
                  <c:v>Commune périurbaine de forte densité</c:v>
                </c:pt>
                <c:pt idx="4">
                  <c:v>Commune périurbaine de moyenne densité</c:v>
                </c:pt>
                <c:pt idx="5">
                  <c:v>Commune périurbaine de faible densité</c:v>
                </c:pt>
                <c:pt idx="6">
                  <c:v>Commune d’un centre rural</c:v>
                </c:pt>
                <c:pt idx="7">
                  <c:v>Commune rurale en situation centrale</c:v>
                </c:pt>
                <c:pt idx="8">
                  <c:v>Commune rurale périphérique</c:v>
                </c:pt>
              </c:strCache>
            </c:strRef>
          </c:cat>
          <c:val>
            <c:numRef>
              <c:f>Fig_16!$D$4:$D$12</c:f>
              <c:numCache>
                <c:formatCode>_ * #,##0_ ;_ * \-#,##0_ ;_ * "-"??_ ;_ @_ </c:formatCode>
                <c:ptCount val="9"/>
                <c:pt idx="0">
                  <c:v>12172</c:v>
                </c:pt>
                <c:pt idx="1">
                  <c:v>22496</c:v>
                </c:pt>
                <c:pt idx="2">
                  <c:v>18998</c:v>
                </c:pt>
                <c:pt idx="3">
                  <c:v>14654</c:v>
                </c:pt>
                <c:pt idx="4">
                  <c:v>36761</c:v>
                </c:pt>
                <c:pt idx="5">
                  <c:v>36729</c:v>
                </c:pt>
                <c:pt idx="6">
                  <c:v>26864</c:v>
                </c:pt>
                <c:pt idx="7">
                  <c:v>51640</c:v>
                </c:pt>
                <c:pt idx="8">
                  <c:v>42992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C-41C9-A980-18AB14BA5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3715872"/>
        <c:axId val="293716264"/>
      </c:barChart>
      <c:lineChart>
        <c:grouping val="standard"/>
        <c:varyColors val="0"/>
        <c:ser>
          <c:idx val="1"/>
          <c:order val="1"/>
          <c:tx>
            <c:strRef>
              <c:f>Fig_16!$F$3</c:f>
              <c:strCache>
                <c:ptCount val="1"/>
                <c:pt idx="0">
                  <c:v>Pourcentage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Fig_16!$B$4:$B$12</c:f>
              <c:strCache>
                <c:ptCount val="9"/>
                <c:pt idx="0">
                  <c:v>Commune urbaine d’une grande agglo.</c:v>
                </c:pt>
                <c:pt idx="1">
                  <c:v>Commune urbaine d'une agglo. moyenne</c:v>
                </c:pt>
                <c:pt idx="2">
                  <c:v>Comm. urbaine d’une petite ou hors agglo.</c:v>
                </c:pt>
                <c:pt idx="3">
                  <c:v>Commune périurbaine de forte densité</c:v>
                </c:pt>
                <c:pt idx="4">
                  <c:v>Commune périurbaine de moyenne densité</c:v>
                </c:pt>
                <c:pt idx="5">
                  <c:v>Commune périurbaine de faible densité</c:v>
                </c:pt>
                <c:pt idx="6">
                  <c:v>Commune d’un centre rural</c:v>
                </c:pt>
                <c:pt idx="7">
                  <c:v>Commune rurale en situation centrale</c:v>
                </c:pt>
                <c:pt idx="8">
                  <c:v>Commune rurale périphérique</c:v>
                </c:pt>
              </c:strCache>
            </c:strRef>
          </c:cat>
          <c:val>
            <c:numRef>
              <c:f>Fig_16!$F$4:$F$12</c:f>
              <c:numCache>
                <c:formatCode>0.0%</c:formatCode>
                <c:ptCount val="9"/>
                <c:pt idx="0">
                  <c:v>9.1243215041487483E-3</c:v>
                </c:pt>
                <c:pt idx="1">
                  <c:v>2.2365564030573694E-2</c:v>
                </c:pt>
                <c:pt idx="2">
                  <c:v>4.0376261359675598E-2</c:v>
                </c:pt>
                <c:pt idx="3">
                  <c:v>5.7290526381634503E-2</c:v>
                </c:pt>
                <c:pt idx="4">
                  <c:v>8.3751967867094074E-2</c:v>
                </c:pt>
                <c:pt idx="5">
                  <c:v>0.16409841705276043</c:v>
                </c:pt>
                <c:pt idx="6">
                  <c:v>0.11045053490227036</c:v>
                </c:pt>
                <c:pt idx="7">
                  <c:v>0.15793304666426078</c:v>
                </c:pt>
                <c:pt idx="8">
                  <c:v>0.17271828824413252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C-41C9-A980-18AB14BA5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17048"/>
        <c:axId val="293716656"/>
      </c:lineChart>
      <c:catAx>
        <c:axId val="29371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716264"/>
        <c:crosses val="autoZero"/>
        <c:auto val="1"/>
        <c:lblAlgn val="ctr"/>
        <c:lblOffset val="100"/>
        <c:noMultiLvlLbl val="0"/>
      </c:catAx>
      <c:valAx>
        <c:axId val="293716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Nombre de logements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715872"/>
        <c:crosses val="autoZero"/>
        <c:crossBetween val="between"/>
      </c:valAx>
      <c:valAx>
        <c:axId val="293716656"/>
        <c:scaling>
          <c:orientation val="minMax"/>
          <c:max val="0.30000000000000004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Pourcentage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717048"/>
        <c:crosses val="max"/>
        <c:crossBetween val="between"/>
      </c:valAx>
      <c:catAx>
        <c:axId val="2937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937166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Fig_17!$C$3</c:f>
              <c:strCache>
                <c:ptCount val="1"/>
                <c:pt idx="0">
                  <c:v>Résidences principales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35D105D-4067-432C-9D36-FD3175A5F91D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36A6-4ECE-BD15-CE2830E69A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9B8B590-A630-42C9-9FE8-86CC399A7D61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6A6-4ECE-BD15-CE2830E69A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B4FC02F-F612-45FC-B067-34B7E856C00F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6A6-4ECE-BD15-CE2830E69A7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0216212-9D16-4B79-9797-6718996BAFE6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6A6-4ECE-BD15-CE2830E69A7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0C61E87-AE10-4F4B-BDB1-0EC502516BAA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6A6-4ECE-BD15-CE2830E69A7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B944509-5B92-4E2D-8C08-D024C939AC08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6A6-4ECE-BD15-CE2830E69A7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06AE5A7-4831-4AAE-A7FD-FA9392B76FED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6A6-4ECE-BD15-CE2830E69A7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10E8847-3758-46FC-A48F-45B72CA6F1C6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6A6-4ECE-BD15-CE2830E69A7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EDA7CE9-887F-416D-8949-621DD36D3074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6A6-4ECE-BD15-CE2830E69A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Fig_17!$B$4:$B$12</c:f>
              <c:strCache>
                <c:ptCount val="9"/>
                <c:pt idx="0">
                  <c:v>Commune urbaine d’une grande agglo.</c:v>
                </c:pt>
                <c:pt idx="1">
                  <c:v>Commune urbaine d'une agglo. moyenne</c:v>
                </c:pt>
                <c:pt idx="2">
                  <c:v>Comm. urbaine d’une petite ou hors agglo.</c:v>
                </c:pt>
                <c:pt idx="3">
                  <c:v>Commune périurbaine de forte densité</c:v>
                </c:pt>
                <c:pt idx="4">
                  <c:v>Commune périurbaine de moyenne densité</c:v>
                </c:pt>
                <c:pt idx="5">
                  <c:v>Commune périurbaine de faible densité</c:v>
                </c:pt>
                <c:pt idx="6">
                  <c:v>Commune d’un centre rural</c:v>
                </c:pt>
                <c:pt idx="7">
                  <c:v>Commune rurale en situation centrale</c:v>
                </c:pt>
                <c:pt idx="8">
                  <c:v>Commune rurale périphérique</c:v>
                </c:pt>
              </c:strCache>
            </c:strRef>
          </c:cat>
          <c:val>
            <c:numRef>
              <c:f>Fig_17!$C$4:$C$12</c:f>
              <c:numCache>
                <c:formatCode>_ * #,##0_ ;_ * \-#,##0_ ;_ * "-"??_ ;_ @_ </c:formatCode>
                <c:ptCount val="9"/>
                <c:pt idx="0">
                  <c:v>9837</c:v>
                </c:pt>
                <c:pt idx="1">
                  <c:v>14954</c:v>
                </c:pt>
                <c:pt idx="2">
                  <c:v>12659</c:v>
                </c:pt>
                <c:pt idx="3">
                  <c:v>11154</c:v>
                </c:pt>
                <c:pt idx="4">
                  <c:v>27201</c:v>
                </c:pt>
                <c:pt idx="5">
                  <c:v>23935</c:v>
                </c:pt>
                <c:pt idx="6">
                  <c:v>15008</c:v>
                </c:pt>
                <c:pt idx="7">
                  <c:v>40288</c:v>
                </c:pt>
                <c:pt idx="8">
                  <c:v>16367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Fig_17!$F$4:$F$12</c15:f>
                <c15:dlblRangeCache>
                  <c:ptCount val="9"/>
                  <c:pt idx="0">
                    <c:v>80.9%</c:v>
                  </c:pt>
                  <c:pt idx="1">
                    <c:v>66.5%</c:v>
                  </c:pt>
                  <c:pt idx="2">
                    <c:v>66.6%</c:v>
                  </c:pt>
                  <c:pt idx="3">
                    <c:v>76.1%</c:v>
                  </c:pt>
                  <c:pt idx="4">
                    <c:v>74.0%</c:v>
                  </c:pt>
                  <c:pt idx="5">
                    <c:v>65.2%</c:v>
                  </c:pt>
                  <c:pt idx="6">
                    <c:v>55.9%</c:v>
                  </c:pt>
                  <c:pt idx="7">
                    <c:v>78.0%</c:v>
                  </c:pt>
                  <c:pt idx="8">
                    <c:v>38.1%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36A6-4ECE-BD15-CE2830E69A70}"/>
            </c:ext>
          </c:extLst>
        </c:ser>
        <c:ser>
          <c:idx val="1"/>
          <c:order val="1"/>
          <c:tx>
            <c:strRef>
              <c:f>Fig_17!$D$3</c:f>
              <c:strCache>
                <c:ptCount val="1"/>
                <c:pt idx="0">
                  <c:v>Résidences non principales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Fig_17!$B$4:$B$12</c:f>
              <c:strCache>
                <c:ptCount val="9"/>
                <c:pt idx="0">
                  <c:v>Commune urbaine d’une grande agglo.</c:v>
                </c:pt>
                <c:pt idx="1">
                  <c:v>Commune urbaine d'une agglo. moyenne</c:v>
                </c:pt>
                <c:pt idx="2">
                  <c:v>Comm. urbaine d’une petite ou hors agglo.</c:v>
                </c:pt>
                <c:pt idx="3">
                  <c:v>Commune périurbaine de forte densité</c:v>
                </c:pt>
                <c:pt idx="4">
                  <c:v>Commune périurbaine de moyenne densité</c:v>
                </c:pt>
                <c:pt idx="5">
                  <c:v>Commune périurbaine de faible densité</c:v>
                </c:pt>
                <c:pt idx="6">
                  <c:v>Commune d’un centre rural</c:v>
                </c:pt>
                <c:pt idx="7">
                  <c:v>Commune rurale en situation centrale</c:v>
                </c:pt>
                <c:pt idx="8">
                  <c:v>Commune rurale périphérique</c:v>
                </c:pt>
              </c:strCache>
            </c:strRef>
          </c:cat>
          <c:val>
            <c:numRef>
              <c:f>Fig_17!$D$4:$D$12</c:f>
              <c:numCache>
                <c:formatCode>_ * #,##0_ ;_ * \-#,##0_ ;_ * "-"??_ ;_ @_ </c:formatCode>
                <c:ptCount val="9"/>
                <c:pt idx="0">
                  <c:v>2329</c:v>
                </c:pt>
                <c:pt idx="1">
                  <c:v>7542</c:v>
                </c:pt>
                <c:pt idx="2">
                  <c:v>6339</c:v>
                </c:pt>
                <c:pt idx="3">
                  <c:v>3500</c:v>
                </c:pt>
                <c:pt idx="4">
                  <c:v>9560</c:v>
                </c:pt>
                <c:pt idx="5">
                  <c:v>12794</c:v>
                </c:pt>
                <c:pt idx="6">
                  <c:v>11856</c:v>
                </c:pt>
                <c:pt idx="7">
                  <c:v>11352</c:v>
                </c:pt>
                <c:pt idx="8">
                  <c:v>26631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A6-4ECE-BD15-CE2830E69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29243240"/>
        <c:axId val="629238648"/>
      </c:barChart>
      <c:catAx>
        <c:axId val="62924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9238648"/>
        <c:crosses val="autoZero"/>
        <c:auto val="1"/>
        <c:lblAlgn val="ctr"/>
        <c:lblOffset val="100"/>
        <c:noMultiLvlLbl val="0"/>
      </c:catAx>
      <c:valAx>
        <c:axId val="629238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9243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Fig_4!$G$3</c:f>
              <c:strCache>
                <c:ptCount val="1"/>
                <c:pt idx="0">
                  <c:v>Habitants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Fig_4!$B$4:$B$13</c:f>
              <c:strCache>
                <c:ptCount val="10"/>
                <c:pt idx="0">
                  <c:v>Commune urbaine d’une grande agglo.</c:v>
                </c:pt>
                <c:pt idx="1">
                  <c:v>Commune urbaine d'une agglo. moyenne</c:v>
                </c:pt>
                <c:pt idx="2">
                  <c:v>Comm. urbaine d’une petite ou hors agglo.</c:v>
                </c:pt>
                <c:pt idx="3">
                  <c:v>Commune périurbaine de forte densité</c:v>
                </c:pt>
                <c:pt idx="4">
                  <c:v>Commune périurbaine de moyenne densité</c:v>
                </c:pt>
                <c:pt idx="5">
                  <c:v>Commune périurbaine de faible densité</c:v>
                </c:pt>
                <c:pt idx="6">
                  <c:v>Commune d’un centre rural</c:v>
                </c:pt>
                <c:pt idx="7">
                  <c:v>Commune rurale en situation centrale</c:v>
                </c:pt>
                <c:pt idx="8">
                  <c:v>Commune rurale périphérique</c:v>
                </c:pt>
                <c:pt idx="9">
                  <c:v>Suisse</c:v>
                </c:pt>
              </c:strCache>
            </c:strRef>
          </c:cat>
          <c:val>
            <c:numRef>
              <c:f>Fig_4!$G$4:$G$13</c:f>
              <c:numCache>
                <c:formatCode>0.0%</c:formatCode>
                <c:ptCount val="10"/>
                <c:pt idx="0">
                  <c:v>1.0314461453266815E-2</c:v>
                </c:pt>
                <c:pt idx="1">
                  <c:v>2.0063627732805834E-2</c:v>
                </c:pt>
                <c:pt idx="2">
                  <c:v>3.5448750186894293E-2</c:v>
                </c:pt>
                <c:pt idx="3">
                  <c:v>5.1598782595626363E-2</c:v>
                </c:pt>
                <c:pt idx="4">
                  <c:v>7.5735349682833908E-2</c:v>
                </c:pt>
                <c:pt idx="5">
                  <c:v>0.13642237785559447</c:v>
                </c:pt>
                <c:pt idx="6">
                  <c:v>9.9979423703359285E-2</c:v>
                </c:pt>
                <c:pt idx="7">
                  <c:v>0.15408994891422015</c:v>
                </c:pt>
                <c:pt idx="8">
                  <c:v>0.15101096569342787</c:v>
                </c:pt>
                <c:pt idx="9">
                  <c:v>5.03047155214092E-2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67-4180-8B5C-771909E44F3E}"/>
            </c:ext>
          </c:extLst>
        </c:ser>
        <c:ser>
          <c:idx val="1"/>
          <c:order val="1"/>
          <c:tx>
            <c:strRef>
              <c:f>Fig_4!$H$3</c:f>
              <c:strCache>
                <c:ptCount val="1"/>
                <c:pt idx="0">
                  <c:v>Emplois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Fig_4!$B$4:$B$13</c:f>
              <c:strCache>
                <c:ptCount val="10"/>
                <c:pt idx="0">
                  <c:v>Commune urbaine d’une grande agglo.</c:v>
                </c:pt>
                <c:pt idx="1">
                  <c:v>Commune urbaine d'une agglo. moyenne</c:v>
                </c:pt>
                <c:pt idx="2">
                  <c:v>Comm. urbaine d’une petite ou hors agglo.</c:v>
                </c:pt>
                <c:pt idx="3">
                  <c:v>Commune périurbaine de forte densité</c:v>
                </c:pt>
                <c:pt idx="4">
                  <c:v>Commune périurbaine de moyenne densité</c:v>
                </c:pt>
                <c:pt idx="5">
                  <c:v>Commune périurbaine de faible densité</c:v>
                </c:pt>
                <c:pt idx="6">
                  <c:v>Commune d’un centre rural</c:v>
                </c:pt>
                <c:pt idx="7">
                  <c:v>Commune rurale en situation centrale</c:v>
                </c:pt>
                <c:pt idx="8">
                  <c:v>Commune rurale périphérique</c:v>
                </c:pt>
                <c:pt idx="9">
                  <c:v>Suisse</c:v>
                </c:pt>
              </c:strCache>
            </c:strRef>
          </c:cat>
          <c:val>
            <c:numRef>
              <c:f>Fig_4!$H$4:$H$13</c:f>
              <c:numCache>
                <c:formatCode>0.0%</c:formatCode>
                <c:ptCount val="10"/>
                <c:pt idx="0">
                  <c:v>1.3035354359933065E-2</c:v>
                </c:pt>
                <c:pt idx="1">
                  <c:v>1.7810861403058126E-2</c:v>
                </c:pt>
                <c:pt idx="2">
                  <c:v>3.5309302111182814E-2</c:v>
                </c:pt>
                <c:pt idx="3">
                  <c:v>4.9953242866939591E-2</c:v>
                </c:pt>
                <c:pt idx="4">
                  <c:v>9.3281360473337557E-2</c:v>
                </c:pt>
                <c:pt idx="5">
                  <c:v>0.1960190073048004</c:v>
                </c:pt>
                <c:pt idx="6">
                  <c:v>8.4007813376200974E-2</c:v>
                </c:pt>
                <c:pt idx="7">
                  <c:v>0.15181004699469969</c:v>
                </c:pt>
                <c:pt idx="8">
                  <c:v>0.16751325001378159</c:v>
                </c:pt>
                <c:pt idx="9">
                  <c:v>4.1748519406367778E-2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67-4180-8B5C-771909E44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1660112"/>
        <c:axId val="291660504"/>
      </c:barChart>
      <c:catAx>
        <c:axId val="29166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0504"/>
        <c:crosses val="autoZero"/>
        <c:auto val="1"/>
        <c:lblAlgn val="ctr"/>
        <c:lblOffset val="100"/>
        <c:noMultiLvlLbl val="0"/>
      </c:catAx>
      <c:valAx>
        <c:axId val="291660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0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Fig_5!$F$3</c:f>
              <c:strCache>
                <c:ptCount val="1"/>
                <c:pt idx="0">
                  <c:v>Habitants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Fig_5!$A$4:$A$30</c:f>
              <c:strCache>
                <c:ptCount val="27"/>
                <c:pt idx="0">
                  <c:v>BS</c:v>
                </c:pt>
                <c:pt idx="1">
                  <c:v>BL</c:v>
                </c:pt>
                <c:pt idx="2">
                  <c:v>GE</c:v>
                </c:pt>
                <c:pt idx="3">
                  <c:v>SH</c:v>
                </c:pt>
                <c:pt idx="4">
                  <c:v>ZH</c:v>
                </c:pt>
                <c:pt idx="5">
                  <c:v>VS</c:v>
                </c:pt>
                <c:pt idx="6">
                  <c:v>SO</c:v>
                </c:pt>
                <c:pt idx="7">
                  <c:v>AG</c:v>
                </c:pt>
                <c:pt idx="8">
                  <c:v>TI</c:v>
                </c:pt>
                <c:pt idx="9">
                  <c:v>VD</c:v>
                </c:pt>
                <c:pt idx="10">
                  <c:v>NE</c:v>
                </c:pt>
                <c:pt idx="11">
                  <c:v>TG</c:v>
                </c:pt>
                <c:pt idx="12">
                  <c:v>GR</c:v>
                </c:pt>
                <c:pt idx="13">
                  <c:v>GL</c:v>
                </c:pt>
                <c:pt idx="14">
                  <c:v>CH</c:v>
                </c:pt>
                <c:pt idx="15">
                  <c:v>JU</c:v>
                </c:pt>
                <c:pt idx="16">
                  <c:v>ZG</c:v>
                </c:pt>
                <c:pt idx="17">
                  <c:v>SG</c:v>
                </c:pt>
                <c:pt idx="18">
                  <c:v>FR</c:v>
                </c:pt>
                <c:pt idx="19">
                  <c:v>LU</c:v>
                </c:pt>
                <c:pt idx="20">
                  <c:v>BE</c:v>
                </c:pt>
                <c:pt idx="21">
                  <c:v>NW</c:v>
                </c:pt>
                <c:pt idx="22">
                  <c:v>SZ</c:v>
                </c:pt>
                <c:pt idx="23">
                  <c:v>UR</c:v>
                </c:pt>
                <c:pt idx="24">
                  <c:v>OW</c:v>
                </c:pt>
                <c:pt idx="25">
                  <c:v>AR</c:v>
                </c:pt>
                <c:pt idx="26">
                  <c:v>AI</c:v>
                </c:pt>
              </c:strCache>
            </c:strRef>
          </c:cat>
          <c:val>
            <c:numRef>
              <c:f>Fig_5!$F$4:$F$30</c:f>
              <c:numCache>
                <c:formatCode>0.0%</c:formatCode>
                <c:ptCount val="27"/>
                <c:pt idx="0">
                  <c:v>1.3352574735901479E-3</c:v>
                </c:pt>
                <c:pt idx="1">
                  <c:v>1.7354904322412469E-2</c:v>
                </c:pt>
                <c:pt idx="2">
                  <c:v>1.8951127517855711E-2</c:v>
                </c:pt>
                <c:pt idx="3">
                  <c:v>1.9348070072707755E-2</c:v>
                </c:pt>
                <c:pt idx="4">
                  <c:v>2.0285158738978425E-2</c:v>
                </c:pt>
                <c:pt idx="5">
                  <c:v>2.4713689953411E-2</c:v>
                </c:pt>
                <c:pt idx="6">
                  <c:v>3.1362125272761887E-2</c:v>
                </c:pt>
                <c:pt idx="7">
                  <c:v>3.1725500895971447E-2</c:v>
                </c:pt>
                <c:pt idx="8">
                  <c:v>3.4013085440394997E-2</c:v>
                </c:pt>
                <c:pt idx="9">
                  <c:v>3.9218606467309278E-2</c:v>
                </c:pt>
                <c:pt idx="10">
                  <c:v>4.1964724975825471E-2</c:v>
                </c:pt>
                <c:pt idx="11">
                  <c:v>4.2438921273920037E-2</c:v>
                </c:pt>
                <c:pt idx="12">
                  <c:v>4.5327578730827794E-2</c:v>
                </c:pt>
                <c:pt idx="13">
                  <c:v>5.0099009900990102E-2</c:v>
                </c:pt>
                <c:pt idx="14">
                  <c:v>5.03047155214092E-2</c:v>
                </c:pt>
                <c:pt idx="15">
                  <c:v>5.5731898372045501E-2</c:v>
                </c:pt>
                <c:pt idx="16">
                  <c:v>5.9424678274034824E-2</c:v>
                </c:pt>
                <c:pt idx="17">
                  <c:v>7.5911004967595355E-2</c:v>
                </c:pt>
                <c:pt idx="18">
                  <c:v>8.7869325759834305E-2</c:v>
                </c:pt>
                <c:pt idx="19">
                  <c:v>9.2359728921179565E-2</c:v>
                </c:pt>
                <c:pt idx="20">
                  <c:v>0.10204919854727634</c:v>
                </c:pt>
                <c:pt idx="21">
                  <c:v>0.1030739317624184</c:v>
                </c:pt>
                <c:pt idx="22">
                  <c:v>0.10383767037635186</c:v>
                </c:pt>
                <c:pt idx="23">
                  <c:v>0.12436868686868686</c:v>
                </c:pt>
                <c:pt idx="24">
                  <c:v>0.19225179038608917</c:v>
                </c:pt>
                <c:pt idx="25">
                  <c:v>0.21203671850953268</c:v>
                </c:pt>
                <c:pt idx="26">
                  <c:v>0.27401672344379063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E0-44D5-9371-4559F6955749}"/>
            </c:ext>
          </c:extLst>
        </c:ser>
        <c:ser>
          <c:idx val="1"/>
          <c:order val="1"/>
          <c:tx>
            <c:strRef>
              <c:f>Fig_5!$G$3</c:f>
              <c:strCache>
                <c:ptCount val="1"/>
                <c:pt idx="0">
                  <c:v>Emplois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Fig_5!$A$4:$A$30</c:f>
              <c:strCache>
                <c:ptCount val="27"/>
                <c:pt idx="0">
                  <c:v>BS</c:v>
                </c:pt>
                <c:pt idx="1">
                  <c:v>BL</c:v>
                </c:pt>
                <c:pt idx="2">
                  <c:v>GE</c:v>
                </c:pt>
                <c:pt idx="3">
                  <c:v>SH</c:v>
                </c:pt>
                <c:pt idx="4">
                  <c:v>ZH</c:v>
                </c:pt>
                <c:pt idx="5">
                  <c:v>VS</c:v>
                </c:pt>
                <c:pt idx="6">
                  <c:v>SO</c:v>
                </c:pt>
                <c:pt idx="7">
                  <c:v>AG</c:v>
                </c:pt>
                <c:pt idx="8">
                  <c:v>TI</c:v>
                </c:pt>
                <c:pt idx="9">
                  <c:v>VD</c:v>
                </c:pt>
                <c:pt idx="10">
                  <c:v>NE</c:v>
                </c:pt>
                <c:pt idx="11">
                  <c:v>TG</c:v>
                </c:pt>
                <c:pt idx="12">
                  <c:v>GR</c:v>
                </c:pt>
                <c:pt idx="13">
                  <c:v>GL</c:v>
                </c:pt>
                <c:pt idx="14">
                  <c:v>CH</c:v>
                </c:pt>
                <c:pt idx="15">
                  <c:v>JU</c:v>
                </c:pt>
                <c:pt idx="16">
                  <c:v>ZG</c:v>
                </c:pt>
                <c:pt idx="17">
                  <c:v>SG</c:v>
                </c:pt>
                <c:pt idx="18">
                  <c:v>FR</c:v>
                </c:pt>
                <c:pt idx="19">
                  <c:v>LU</c:v>
                </c:pt>
                <c:pt idx="20">
                  <c:v>BE</c:v>
                </c:pt>
                <c:pt idx="21">
                  <c:v>NW</c:v>
                </c:pt>
                <c:pt idx="22">
                  <c:v>SZ</c:v>
                </c:pt>
                <c:pt idx="23">
                  <c:v>UR</c:v>
                </c:pt>
                <c:pt idx="24">
                  <c:v>OW</c:v>
                </c:pt>
                <c:pt idx="25">
                  <c:v>AR</c:v>
                </c:pt>
                <c:pt idx="26">
                  <c:v>AI</c:v>
                </c:pt>
              </c:strCache>
            </c:strRef>
          </c:cat>
          <c:val>
            <c:numRef>
              <c:f>Fig_5!$G$4:$G$30</c:f>
              <c:numCache>
                <c:formatCode>0.0%</c:formatCode>
                <c:ptCount val="27"/>
                <c:pt idx="0">
                  <c:v>1.5108240130261858E-3</c:v>
                </c:pt>
                <c:pt idx="1">
                  <c:v>2.43801071196348E-2</c:v>
                </c:pt>
                <c:pt idx="2">
                  <c:v>2.7756768591234524E-2</c:v>
                </c:pt>
                <c:pt idx="3">
                  <c:v>2.262630662020906E-2</c:v>
                </c:pt>
                <c:pt idx="4">
                  <c:v>1.836432174743315E-2</c:v>
                </c:pt>
                <c:pt idx="5">
                  <c:v>4.2271775425887149E-2</c:v>
                </c:pt>
                <c:pt idx="6">
                  <c:v>4.2215161143894689E-2</c:v>
                </c:pt>
                <c:pt idx="7">
                  <c:v>3.4142484846710196E-2</c:v>
                </c:pt>
                <c:pt idx="8">
                  <c:v>3.8633452813808158E-2</c:v>
                </c:pt>
                <c:pt idx="9">
                  <c:v>3.9099261088150573E-2</c:v>
                </c:pt>
                <c:pt idx="10">
                  <c:v>2.8677440476755332E-2</c:v>
                </c:pt>
                <c:pt idx="11">
                  <c:v>4.8449213582243127E-2</c:v>
                </c:pt>
                <c:pt idx="12">
                  <c:v>5.6881219316740707E-2</c:v>
                </c:pt>
                <c:pt idx="13">
                  <c:v>6.0245883046772218E-2</c:v>
                </c:pt>
                <c:pt idx="14">
                  <c:v>4.1757404927906187E-2</c:v>
                </c:pt>
                <c:pt idx="15">
                  <c:v>5.7431329571421906E-2</c:v>
                </c:pt>
                <c:pt idx="16">
                  <c:v>3.636331432215098E-2</c:v>
                </c:pt>
                <c:pt idx="17">
                  <c:v>5.3883867369937492E-2</c:v>
                </c:pt>
                <c:pt idx="18">
                  <c:v>6.5705190925338872E-2</c:v>
                </c:pt>
                <c:pt idx="19">
                  <c:v>6.7897026166070629E-2</c:v>
                </c:pt>
                <c:pt idx="20">
                  <c:v>7.1142053503216687E-2</c:v>
                </c:pt>
                <c:pt idx="21">
                  <c:v>7.6523282345981575E-2</c:v>
                </c:pt>
                <c:pt idx="22">
                  <c:v>7.4993373014916737E-2</c:v>
                </c:pt>
                <c:pt idx="23">
                  <c:v>0.10065040650406504</c:v>
                </c:pt>
                <c:pt idx="24">
                  <c:v>0.13037991797737616</c:v>
                </c:pt>
                <c:pt idx="25">
                  <c:v>0.11346568518105435</c:v>
                </c:pt>
                <c:pt idx="26">
                  <c:v>0.17706463195691202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E0-44D5-9371-4559F695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1661288"/>
        <c:axId val="291661680"/>
      </c:barChart>
      <c:catAx>
        <c:axId val="291661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1680"/>
        <c:crosses val="autoZero"/>
        <c:auto val="1"/>
        <c:lblAlgn val="ctr"/>
        <c:lblOffset val="100"/>
        <c:noMultiLvlLbl val="0"/>
      </c:catAx>
      <c:valAx>
        <c:axId val="29166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1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Fig_6!$B$3</c:f>
              <c:strCache>
                <c:ptCount val="1"/>
                <c:pt idx="0">
                  <c:v>Primaire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F9520D1-5F91-488B-B62A-9A32D4C66513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0D-4B14-993E-D99826E45B2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0D-4B14-993E-D99826E45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Fig_6!$A$4:$A$5</c:f>
              <c:strCache>
                <c:ptCount val="2"/>
                <c:pt idx="0">
                  <c:v>Emplois en zone à bâtir</c:v>
                </c:pt>
                <c:pt idx="1">
                  <c:v>Emplois hors zone à bâtir</c:v>
                </c:pt>
              </c:strCache>
            </c:strRef>
          </c:cat>
          <c:val>
            <c:numRef>
              <c:f>Fig_6!$B$4:$B$5</c:f>
              <c:numCache>
                <c:formatCode>#,##0</c:formatCode>
                <c:ptCount val="2"/>
                <c:pt idx="0">
                  <c:v>57702</c:v>
                </c:pt>
                <c:pt idx="1">
                  <c:v>105203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Fig_6!$B$6</c15:f>
                <c15:dlblRangeCache>
                  <c:ptCount val="1"/>
                  <c:pt idx="0">
                    <c:v>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240D-4B14-993E-D99826E45B2E}"/>
            </c:ext>
          </c:extLst>
        </c:ser>
        <c:ser>
          <c:idx val="1"/>
          <c:order val="1"/>
          <c:tx>
            <c:strRef>
              <c:f>Fig_6!$C$3</c:f>
              <c:strCache>
                <c:ptCount val="1"/>
                <c:pt idx="0">
                  <c:v>Secondaire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32285C3-D43F-4479-AE51-9BCB608E88FB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0D-4B14-993E-D99826E45B2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0D-4B14-993E-D99826E45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Fig_6!$A$4:$A$5</c:f>
              <c:strCache>
                <c:ptCount val="2"/>
                <c:pt idx="0">
                  <c:v>Emplois en zone à bâtir</c:v>
                </c:pt>
                <c:pt idx="1">
                  <c:v>Emplois hors zone à bâtir</c:v>
                </c:pt>
              </c:strCache>
            </c:strRef>
          </c:cat>
          <c:val>
            <c:numRef>
              <c:f>Fig_6!$C$4:$C$5</c:f>
              <c:numCache>
                <c:formatCode>#,##0</c:formatCode>
                <c:ptCount val="2"/>
                <c:pt idx="0">
                  <c:v>1050750</c:v>
                </c:pt>
                <c:pt idx="1">
                  <c:v>26694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Fig_6!$C$6</c15:f>
                <c15:dlblRangeCache>
                  <c:ptCount val="1"/>
                  <c:pt idx="0">
                    <c:v>21%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240D-4B14-993E-D99826E45B2E}"/>
            </c:ext>
          </c:extLst>
        </c:ser>
        <c:ser>
          <c:idx val="2"/>
          <c:order val="2"/>
          <c:tx>
            <c:strRef>
              <c:f>Fig_6!$D$3</c:f>
              <c:strCache>
                <c:ptCount val="1"/>
                <c:pt idx="0">
                  <c:v>Tertiaire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076242C-6C46-456C-91CD-028309DBE623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240D-4B14-993E-D99826E45B2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0D-4B14-993E-D99826E45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Fig_6!$A$4:$A$5</c:f>
              <c:strCache>
                <c:ptCount val="2"/>
                <c:pt idx="0">
                  <c:v>Emplois en zone à bâtir</c:v>
                </c:pt>
                <c:pt idx="1">
                  <c:v>Emplois hors zone à bâtir</c:v>
                </c:pt>
              </c:strCache>
            </c:strRef>
          </c:cat>
          <c:val>
            <c:numRef>
              <c:f>Fig_6!$D$4:$D$5</c:f>
              <c:numCache>
                <c:formatCode>#,##0</c:formatCode>
                <c:ptCount val="2"/>
                <c:pt idx="0">
                  <c:v>3851909</c:v>
                </c:pt>
                <c:pt idx="1">
                  <c:v>84261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Fig_6!$D$6</c15:f>
                <c15:dlblRangeCache>
                  <c:ptCount val="1"/>
                  <c:pt idx="0">
                    <c:v>78%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240D-4B14-993E-D99826E4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1662464"/>
        <c:axId val="291662856"/>
      </c:barChart>
      <c:catAx>
        <c:axId val="29166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2856"/>
        <c:crosses val="autoZero"/>
        <c:auto val="1"/>
        <c:lblAlgn val="ctr"/>
        <c:lblOffset val="100"/>
        <c:noMultiLvlLbl val="0"/>
      </c:catAx>
      <c:valAx>
        <c:axId val="291662856"/>
        <c:scaling>
          <c:orientation val="minMax"/>
          <c:max val="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14196218173458"/>
          <c:y val="4.3173529465393032E-2"/>
          <c:w val="0.77633005728298565"/>
          <c:h val="0.736745927333108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Fig_6!$B$3</c:f>
              <c:strCache>
                <c:ptCount val="1"/>
                <c:pt idx="0">
                  <c:v>Primaire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Fig_6!$A$7</c:f>
              <c:strCache>
                <c:ptCount val="1"/>
                <c:pt idx="0">
                  <c:v>Pourcentages hors zone à bâtir</c:v>
                </c:pt>
              </c:strCache>
            </c:strRef>
          </c:cat>
          <c:val>
            <c:numRef>
              <c:f>Fig_6!$B$7</c:f>
              <c:numCache>
                <c:formatCode>0%</c:formatCode>
                <c:ptCount val="1"/>
                <c:pt idx="0">
                  <c:v>0.48669491760656558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8-4DEE-A56F-E3890F0863D6}"/>
            </c:ext>
          </c:extLst>
        </c:ser>
        <c:ser>
          <c:idx val="1"/>
          <c:order val="1"/>
          <c:tx>
            <c:strRef>
              <c:f>Fig_6!$C$3</c:f>
              <c:strCache>
                <c:ptCount val="1"/>
                <c:pt idx="0">
                  <c:v>Secondaire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Fig_6!$A$7</c:f>
              <c:strCache>
                <c:ptCount val="1"/>
                <c:pt idx="0">
                  <c:v>Pourcentages hors zone à bâtir</c:v>
                </c:pt>
              </c:strCache>
            </c:strRef>
          </c:cat>
          <c:val>
            <c:numRef>
              <c:f>Fig_6!$C$7</c:f>
              <c:numCache>
                <c:formatCode>0%</c:formatCode>
                <c:ptCount val="1"/>
                <c:pt idx="0">
                  <c:v>0.12349300049038203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D8-4DEE-A56F-E3890F0863D6}"/>
            </c:ext>
          </c:extLst>
        </c:ser>
        <c:ser>
          <c:idx val="2"/>
          <c:order val="2"/>
          <c:tx>
            <c:strRef>
              <c:f>Fig_6!$D$3</c:f>
              <c:strCache>
                <c:ptCount val="1"/>
                <c:pt idx="0">
                  <c:v>Tertiaire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Fig_6!$A$7</c:f>
              <c:strCache>
                <c:ptCount val="1"/>
                <c:pt idx="0">
                  <c:v>Pourcentages hors zone à bâtir</c:v>
                </c:pt>
              </c:strCache>
            </c:strRef>
          </c:cat>
          <c:val>
            <c:numRef>
              <c:f>Fig_6!$D$7</c:f>
              <c:numCache>
                <c:formatCode>0%</c:formatCode>
                <c:ptCount val="1"/>
                <c:pt idx="0">
                  <c:v>0.38981208190305239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D8-4DEE-A56F-E3890F086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1663640"/>
        <c:axId val="291664032"/>
      </c:barChart>
      <c:catAx>
        <c:axId val="291663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4032"/>
        <c:crosses val="autoZero"/>
        <c:auto val="1"/>
        <c:lblAlgn val="ctr"/>
        <c:lblOffset val="100"/>
        <c:noMultiLvlLbl val="0"/>
      </c:catAx>
      <c:valAx>
        <c:axId val="2916640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3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Fig_7!$C$3</c:f>
              <c:strCache>
                <c:ptCount val="1"/>
                <c:pt idx="0">
                  <c:v>En zone à bâtir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02C32AB5-3BA8-4D95-A6FF-E41068C0D45A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3AF-469E-BE29-23E3D9CD4DE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E93ADF86-3C02-4FF8-9484-A9584A488AA2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3AF-469E-BE29-23E3D9CD4DE4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EB042047-9784-4050-9AD8-3AC6C1EA217D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3AF-469E-BE29-23E3D9CD4DE4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B2F4EA6E-9761-4617-88F1-903D7B340BB6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3AF-469E-BE29-23E3D9CD4DE4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D0BFB49E-8A20-41B2-84A3-2361E4A70A5C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3AF-469E-BE29-23E3D9CD4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Fig_7!$B$4:$B$8</c:f>
              <c:strCache>
                <c:ptCount val="5"/>
                <c:pt idx="0">
                  <c:v>Aires industrielles et artisanales</c:v>
                </c:pt>
                <c:pt idx="1">
                  <c:v>Aires de bâtiments</c:v>
                </c:pt>
                <c:pt idx="2">
                  <c:v>Surfaces de transport</c:v>
                </c:pt>
                <c:pt idx="3">
                  <c:v>Surfaces d'infrastructure spéciale</c:v>
                </c:pt>
                <c:pt idx="4">
                  <c:v>Espaces verts et lieux de détente</c:v>
                </c:pt>
              </c:strCache>
            </c:strRef>
          </c:cat>
          <c:val>
            <c:numRef>
              <c:f>Fig_7!$C$4:$C$8</c:f>
              <c:numCache>
                <c:formatCode>_ * #,##0_ ;_ * \-#,##0_ ;_ * "-"??_ ;_ @_ </c:formatCode>
                <c:ptCount val="5"/>
                <c:pt idx="0">
                  <c:v>23365</c:v>
                </c:pt>
                <c:pt idx="1">
                  <c:v>127744</c:v>
                </c:pt>
                <c:pt idx="2">
                  <c:v>33415</c:v>
                </c:pt>
                <c:pt idx="3">
                  <c:v>7632</c:v>
                </c:pt>
                <c:pt idx="4">
                  <c:v>13064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Fig_7!$E$4:$E$9</c15:f>
                <c15:dlblRangeCache>
                  <c:ptCount val="6"/>
                  <c:pt idx="0">
                    <c:v>92%</c:v>
                  </c:pt>
                  <c:pt idx="1">
                    <c:v>78%</c:v>
                  </c:pt>
                  <c:pt idx="2">
                    <c:v>34%</c:v>
                  </c:pt>
                  <c:pt idx="3">
                    <c:v>46%</c:v>
                  </c:pt>
                  <c:pt idx="4">
                    <c:v>63%</c:v>
                  </c:pt>
                  <c:pt idx="5">
                    <c:v>63%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83AF-469E-BE29-23E3D9CD4DE4}"/>
            </c:ext>
          </c:extLst>
        </c:ser>
        <c:ser>
          <c:idx val="0"/>
          <c:order val="1"/>
          <c:tx>
            <c:strRef>
              <c:f>Fig_7!$D$3</c:f>
              <c:strCache>
                <c:ptCount val="1"/>
                <c:pt idx="0">
                  <c:v>Hors zone à bâtir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206ED9A0-92DD-49D7-9C87-AD5891AD44BD}" type="CELLRANGE">
                      <a:rPr lang="en-US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3AF-469E-BE29-23E3D9CD4DE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5C90A8F8-6008-48EF-979C-A894204A82FA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3AF-469E-BE29-23E3D9CD4DE4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772B5A0-A14F-4A22-B290-74249E27FFEA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3AF-469E-BE29-23E3D9CD4DE4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B1A44D3E-7BF3-4C49-A7C9-7BA857FD90DC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3AF-469E-BE29-23E3D9CD4DE4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250FC8F2-EF44-447C-9BBD-FB1645B70939}" type="CELLRANGE">
                      <a:rPr lang="de-CH"/>
                      <a:pPr/>
                      <a:t>[ZELLBEREICH]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3AF-469E-BE29-23E3D9CD4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Fig_7!$B$4:$B$8</c:f>
              <c:strCache>
                <c:ptCount val="5"/>
                <c:pt idx="0">
                  <c:v>Aires industrielles et artisanales</c:v>
                </c:pt>
                <c:pt idx="1">
                  <c:v>Aires de bâtiments</c:v>
                </c:pt>
                <c:pt idx="2">
                  <c:v>Surfaces de transport</c:v>
                </c:pt>
                <c:pt idx="3">
                  <c:v>Surfaces d'infrastructure spéciale</c:v>
                </c:pt>
                <c:pt idx="4">
                  <c:v>Espaces verts et lieux de détente</c:v>
                </c:pt>
              </c:strCache>
            </c:strRef>
          </c:cat>
          <c:val>
            <c:numRef>
              <c:f>Fig_7!$D$4:$D$8</c:f>
              <c:numCache>
                <c:formatCode>_ * #,##0_ ;_ * \-#,##0_ ;_ * "-"??_ ;_ @_ </c:formatCode>
                <c:ptCount val="5"/>
                <c:pt idx="0">
                  <c:v>2012</c:v>
                </c:pt>
                <c:pt idx="1">
                  <c:v>36070</c:v>
                </c:pt>
                <c:pt idx="2">
                  <c:v>64207</c:v>
                </c:pt>
                <c:pt idx="3">
                  <c:v>9062</c:v>
                </c:pt>
                <c:pt idx="4">
                  <c:v>7641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Fig_7!$F$4:$F$9</c15:f>
                <c15:dlblRangeCache>
                  <c:ptCount val="6"/>
                  <c:pt idx="0">
                    <c:v>8%</c:v>
                  </c:pt>
                  <c:pt idx="1">
                    <c:v>22%</c:v>
                  </c:pt>
                  <c:pt idx="2">
                    <c:v>66%</c:v>
                  </c:pt>
                  <c:pt idx="3">
                    <c:v>54%</c:v>
                  </c:pt>
                  <c:pt idx="4">
                    <c:v>37%</c:v>
                  </c:pt>
                  <c:pt idx="5">
                    <c:v>37%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83AF-469E-BE29-23E3D9CD4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1665208"/>
        <c:axId val="291665600"/>
      </c:barChart>
      <c:catAx>
        <c:axId val="291665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5600"/>
        <c:crosses val="autoZero"/>
        <c:auto val="1"/>
        <c:lblAlgn val="ctr"/>
        <c:lblOffset val="100"/>
        <c:noMultiLvlLbl val="0"/>
      </c:catAx>
      <c:valAx>
        <c:axId val="29166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1665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Fig_8!$G$3</c:f>
              <c:strCache>
                <c:ptCount val="1"/>
                <c:pt idx="0">
                  <c:v>1979/85 - 1992/97</c:v>
                </c:pt>
              </c:strCache>
            </c:strRef>
          </c:tx>
          <c:spPr>
            <a:solidFill>
              <a:schemeClr val="accent6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Fig_8!$B$4:$B$9</c:f>
              <c:strCache>
                <c:ptCount val="6"/>
                <c:pt idx="0">
                  <c:v>Aires industrielles et artisanales</c:v>
                </c:pt>
                <c:pt idx="1">
                  <c:v>Aires de bâtiments</c:v>
                </c:pt>
                <c:pt idx="2">
                  <c:v>Surfaces de transport</c:v>
                </c:pt>
                <c:pt idx="3">
                  <c:v>Surfaces d'infrastructure spéciale</c:v>
                </c:pt>
                <c:pt idx="4">
                  <c:v>Espaces verts et lieux de détente</c:v>
                </c:pt>
                <c:pt idx="5">
                  <c:v>Total surfaces d'habitat et d'infrastructure</c:v>
                </c:pt>
              </c:strCache>
            </c:strRef>
          </c:cat>
          <c:val>
            <c:numRef>
              <c:f>Fig_8!$G$4:$G$9</c:f>
              <c:numCache>
                <c:formatCode>#,##0</c:formatCode>
                <c:ptCount val="6"/>
                <c:pt idx="0">
                  <c:v>19.25</c:v>
                </c:pt>
                <c:pt idx="1">
                  <c:v>282.33333333333331</c:v>
                </c:pt>
                <c:pt idx="2">
                  <c:v>314.66666666666669</c:v>
                </c:pt>
                <c:pt idx="3">
                  <c:v>-71.416666666666671</c:v>
                </c:pt>
                <c:pt idx="4">
                  <c:v>56.75</c:v>
                </c:pt>
                <c:pt idx="5">
                  <c:v>601.58333333333337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8-441B-B8CF-9423ACA489D7}"/>
            </c:ext>
          </c:extLst>
        </c:ser>
        <c:ser>
          <c:idx val="1"/>
          <c:order val="1"/>
          <c:tx>
            <c:strRef>
              <c:f>Fig_8!$H$3</c:f>
              <c:strCache>
                <c:ptCount val="1"/>
                <c:pt idx="0">
                  <c:v>1992/97 - 2004/09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Fig_8!$B$4:$B$9</c:f>
              <c:strCache>
                <c:ptCount val="6"/>
                <c:pt idx="0">
                  <c:v>Aires industrielles et artisanales</c:v>
                </c:pt>
                <c:pt idx="1">
                  <c:v>Aires de bâtiments</c:v>
                </c:pt>
                <c:pt idx="2">
                  <c:v>Surfaces de transport</c:v>
                </c:pt>
                <c:pt idx="3">
                  <c:v>Surfaces d'infrastructure spéciale</c:v>
                </c:pt>
                <c:pt idx="4">
                  <c:v>Espaces verts et lieux de détente</c:v>
                </c:pt>
                <c:pt idx="5">
                  <c:v>Total surfaces d'habitat et d'infrastructure</c:v>
                </c:pt>
              </c:strCache>
            </c:strRef>
          </c:cat>
          <c:val>
            <c:numRef>
              <c:f>Fig_8!$H$4:$H$9</c:f>
              <c:numCache>
                <c:formatCode>#,##0</c:formatCode>
                <c:ptCount val="6"/>
                <c:pt idx="0">
                  <c:v>14.25</c:v>
                </c:pt>
                <c:pt idx="1">
                  <c:v>299.83333333333331</c:v>
                </c:pt>
                <c:pt idx="2">
                  <c:v>236.16666666666666</c:v>
                </c:pt>
                <c:pt idx="3">
                  <c:v>-40.166666666666664</c:v>
                </c:pt>
                <c:pt idx="4">
                  <c:v>159.41666666666666</c:v>
                </c:pt>
                <c:pt idx="5">
                  <c:v>669.5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88-441B-B8CF-9423ACA489D7}"/>
            </c:ext>
          </c:extLst>
        </c:ser>
        <c:ser>
          <c:idx val="2"/>
          <c:order val="2"/>
          <c:tx>
            <c:strRef>
              <c:f>Fig_8!$I$3</c:f>
              <c:strCache>
                <c:ptCount val="1"/>
                <c:pt idx="0">
                  <c:v>2004/09 - 2013/18</c:v>
                </c:pt>
              </c:strCache>
            </c:strRef>
          </c:tx>
          <c:spPr>
            <a:solidFill>
              <a:schemeClr val="accent6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Fig_8!$B$4:$B$9</c:f>
              <c:strCache>
                <c:ptCount val="6"/>
                <c:pt idx="0">
                  <c:v>Aires industrielles et artisanales</c:v>
                </c:pt>
                <c:pt idx="1">
                  <c:v>Aires de bâtiments</c:v>
                </c:pt>
                <c:pt idx="2">
                  <c:v>Surfaces de transport</c:v>
                </c:pt>
                <c:pt idx="3">
                  <c:v>Surfaces d'infrastructure spéciale</c:v>
                </c:pt>
                <c:pt idx="4">
                  <c:v>Espaces verts et lieux de détente</c:v>
                </c:pt>
                <c:pt idx="5">
                  <c:v>Total surfaces d'habitat et d'infrastructure</c:v>
                </c:pt>
              </c:strCache>
            </c:strRef>
          </c:cat>
          <c:val>
            <c:numRef>
              <c:f>Fig_8!$I$4:$I$9</c:f>
              <c:numCache>
                <c:formatCode>#,##0</c:formatCode>
                <c:ptCount val="6"/>
                <c:pt idx="0">
                  <c:v>15.444444444444445</c:v>
                </c:pt>
                <c:pt idx="1">
                  <c:v>298.88888888888891</c:v>
                </c:pt>
                <c:pt idx="2">
                  <c:v>156.33333333333334</c:v>
                </c:pt>
                <c:pt idx="3">
                  <c:v>-49.888888888888886</c:v>
                </c:pt>
                <c:pt idx="4">
                  <c:v>57.888888888888886</c:v>
                </c:pt>
                <c:pt idx="5">
                  <c:v>478.66666666666669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7-4631-B8CE-7A04EE202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428952"/>
        <c:axId val="292429344"/>
      </c:barChart>
      <c:catAx>
        <c:axId val="292428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29344"/>
        <c:crosses val="autoZero"/>
        <c:auto val="1"/>
        <c:lblAlgn val="ctr"/>
        <c:lblOffset val="100"/>
        <c:noMultiLvlLbl val="0"/>
      </c:catAx>
      <c:valAx>
        <c:axId val="292429344"/>
        <c:scaling>
          <c:orientation val="minMax"/>
          <c:max val="7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28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Fig_9!$B$4:$B$7</c:f>
              <c:strCache>
                <c:ptCount val="4"/>
                <c:pt idx="0">
                  <c:v>Aires d'habitation</c:v>
                </c:pt>
                <c:pt idx="1">
                  <c:v>Aires de bâtiments publics</c:v>
                </c:pt>
                <c:pt idx="2">
                  <c:v>Aires de bâtiments agricoles</c:v>
                </c:pt>
                <c:pt idx="3">
                  <c:v>Aires de bâtiments non déterminés</c:v>
                </c:pt>
              </c:strCache>
            </c:strRef>
          </c:cat>
          <c:val>
            <c:numRef>
              <c:f>Fig_9!$C$4:$C$7</c:f>
              <c:numCache>
                <c:formatCode>_ * #,##0_ ;_ * \-#,##0_ ;_ * "-"??_ ;_ @_ </c:formatCode>
                <c:ptCount val="4"/>
                <c:pt idx="0">
                  <c:v>11314</c:v>
                </c:pt>
                <c:pt idx="1">
                  <c:v>881</c:v>
                </c:pt>
                <c:pt idx="2">
                  <c:v>22255</c:v>
                </c:pt>
                <c:pt idx="3">
                  <c:v>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4-4E60-B0ED-AE8CDE889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430128"/>
        <c:axId val="292430520"/>
      </c:barChart>
      <c:catAx>
        <c:axId val="29243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30520"/>
        <c:crosses val="autoZero"/>
        <c:auto val="1"/>
        <c:lblAlgn val="ctr"/>
        <c:lblOffset val="100"/>
        <c:noMultiLvlLbl val="0"/>
      </c:catAx>
      <c:valAx>
        <c:axId val="29243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3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Fig_10!$G$3</c:f>
              <c:strCache>
                <c:ptCount val="1"/>
                <c:pt idx="0">
                  <c:v>1979/85 - 1992/97</c:v>
                </c:pt>
              </c:strCache>
            </c:strRef>
          </c:tx>
          <c:spPr>
            <a:solidFill>
              <a:schemeClr val="accent6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Fig_10!$B$4:$B$7</c:f>
              <c:strCache>
                <c:ptCount val="4"/>
                <c:pt idx="0">
                  <c:v>Aires d'habitation</c:v>
                </c:pt>
                <c:pt idx="1">
                  <c:v>Aires de bâtiments publics</c:v>
                </c:pt>
                <c:pt idx="2">
                  <c:v>Aires de bâtiments agricoles</c:v>
                </c:pt>
                <c:pt idx="3">
                  <c:v>Aires de bâtiments non déterminés</c:v>
                </c:pt>
              </c:strCache>
            </c:strRef>
          </c:cat>
          <c:val>
            <c:numRef>
              <c:f>Fig_10!$G$4:$G$7</c:f>
              <c:numCache>
                <c:formatCode>#,##0</c:formatCode>
                <c:ptCount val="4"/>
                <c:pt idx="0">
                  <c:v>90.916666666666671</c:v>
                </c:pt>
                <c:pt idx="1">
                  <c:v>6.25</c:v>
                </c:pt>
                <c:pt idx="2">
                  <c:v>171.33333333333334</c:v>
                </c:pt>
                <c:pt idx="3">
                  <c:v>13.833333333333334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73-40A1-B996-15930FF4CABE}"/>
            </c:ext>
          </c:extLst>
        </c:ser>
        <c:ser>
          <c:idx val="1"/>
          <c:order val="1"/>
          <c:tx>
            <c:strRef>
              <c:f>Fig_10!$H$3</c:f>
              <c:strCache>
                <c:ptCount val="1"/>
                <c:pt idx="0">
                  <c:v>1992/97 - 2004/09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Fig_10!$B$4:$B$7</c:f>
              <c:strCache>
                <c:ptCount val="4"/>
                <c:pt idx="0">
                  <c:v>Aires d'habitation</c:v>
                </c:pt>
                <c:pt idx="1">
                  <c:v>Aires de bâtiments publics</c:v>
                </c:pt>
                <c:pt idx="2">
                  <c:v>Aires de bâtiments agricoles</c:v>
                </c:pt>
                <c:pt idx="3">
                  <c:v>Aires de bâtiments non déterminés</c:v>
                </c:pt>
              </c:strCache>
            </c:strRef>
          </c:cat>
          <c:val>
            <c:numRef>
              <c:f>Fig_10!$H$4:$H$7</c:f>
              <c:numCache>
                <c:formatCode>#,##0</c:formatCode>
                <c:ptCount val="4"/>
                <c:pt idx="0">
                  <c:v>94.916666666666671</c:v>
                </c:pt>
                <c:pt idx="1">
                  <c:v>10.083333333333334</c:v>
                </c:pt>
                <c:pt idx="2">
                  <c:v>203.5</c:v>
                </c:pt>
                <c:pt idx="3">
                  <c:v>-8.6666666666666661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73-40A1-B996-15930FF4CABE}"/>
            </c:ext>
          </c:extLst>
        </c:ser>
        <c:ser>
          <c:idx val="2"/>
          <c:order val="2"/>
          <c:tx>
            <c:strRef>
              <c:f>Fig_10!$I$3</c:f>
              <c:strCache>
                <c:ptCount val="1"/>
                <c:pt idx="0">
                  <c:v>2004/09 - 2013/18</c:v>
                </c:pt>
              </c:strCache>
            </c:strRef>
          </c:tx>
          <c:spPr>
            <a:solidFill>
              <a:schemeClr val="accent6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Fig_10!$B$4:$B$7</c:f>
              <c:strCache>
                <c:ptCount val="4"/>
                <c:pt idx="0">
                  <c:v>Aires d'habitation</c:v>
                </c:pt>
                <c:pt idx="1">
                  <c:v>Aires de bâtiments publics</c:v>
                </c:pt>
                <c:pt idx="2">
                  <c:v>Aires de bâtiments agricoles</c:v>
                </c:pt>
                <c:pt idx="3">
                  <c:v>Aires de bâtiments non déterminés</c:v>
                </c:pt>
              </c:strCache>
            </c:strRef>
          </c:cat>
          <c:val>
            <c:numRef>
              <c:f>Fig_10!$I$4:$I$7</c:f>
              <c:numCache>
                <c:formatCode>#,##0</c:formatCode>
                <c:ptCount val="4"/>
                <c:pt idx="0">
                  <c:v>88.444444444444443</c:v>
                </c:pt>
                <c:pt idx="1">
                  <c:v>2</c:v>
                </c:pt>
                <c:pt idx="2">
                  <c:v>197</c:v>
                </c:pt>
                <c:pt idx="3">
                  <c:v>11.444444444444445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0-4AD0-BBA1-B2D221ACB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431304"/>
        <c:axId val="292431696"/>
      </c:barChart>
      <c:catAx>
        <c:axId val="292431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31696"/>
        <c:crosses val="autoZero"/>
        <c:auto val="1"/>
        <c:lblAlgn val="ctr"/>
        <c:lblOffset val="100"/>
        <c:noMultiLvlLbl val="0"/>
      </c:catAx>
      <c:valAx>
        <c:axId val="29243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431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2</xdr:row>
      <xdr:rowOff>2</xdr:rowOff>
    </xdr:from>
    <xdr:to>
      <xdr:col>7</xdr:col>
      <xdr:colOff>488205</xdr:colOff>
      <xdr:row>23</xdr:row>
      <xdr:rowOff>121080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387460"/>
          <a:ext cx="5799601" cy="418938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0.83212</cdr:x>
      <cdr:y>0.9446</cdr:y>
    </cdr:from>
    <cdr:to>
      <cdr:x>1</cdr:x>
      <cdr:y>0.99718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2171700" y="3194049"/>
          <a:ext cx="438150" cy="1778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46800" rIns="4680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2</xdr:row>
      <xdr:rowOff>114300</xdr:rowOff>
    </xdr:from>
    <xdr:to>
      <xdr:col>16</xdr:col>
      <xdr:colOff>209550</xdr:colOff>
      <xdr:row>19</xdr:row>
      <xdr:rowOff>161925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0.90233</cdr:x>
      <cdr:y>0.92148</cdr:y>
    </cdr:from>
    <cdr:to>
      <cdr:x>0.99054</cdr:x>
      <cdr:y>0.97391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360077" y="3028098"/>
          <a:ext cx="621748" cy="1722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161925</xdr:rowOff>
    </xdr:from>
    <xdr:to>
      <xdr:col>16</xdr:col>
      <xdr:colOff>695325</xdr:colOff>
      <xdr:row>16</xdr:row>
      <xdr:rowOff>66675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0.88562</cdr:x>
      <cdr:y>0.91936</cdr:y>
    </cdr:from>
    <cdr:to>
      <cdr:x>0.96059</cdr:x>
      <cdr:y>0.98219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5305961" y="2539497"/>
          <a:ext cx="449162" cy="173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3</xdr:row>
      <xdr:rowOff>0</xdr:rowOff>
    </xdr:from>
    <xdr:to>
      <xdr:col>13</xdr:col>
      <xdr:colOff>76200</xdr:colOff>
      <xdr:row>18</xdr:row>
      <xdr:rowOff>180976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0.89459</cdr:x>
      <cdr:y>0.93012</cdr:y>
    </cdr:from>
    <cdr:to>
      <cdr:x>0.98064</cdr:x>
      <cdr:y>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160635" y="2826147"/>
          <a:ext cx="592590" cy="2123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2</xdr:row>
      <xdr:rowOff>95251</xdr:rowOff>
    </xdr:from>
    <xdr:to>
      <xdr:col>17</xdr:col>
      <xdr:colOff>571500</xdr:colOff>
      <xdr:row>13</xdr:row>
      <xdr:rowOff>171451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0.87609</cdr:x>
      <cdr:y>0.89683</cdr:y>
    </cdr:from>
    <cdr:to>
      <cdr:x>0.95106</cdr:x>
      <cdr:y>0.97581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5115330" y="1947646"/>
          <a:ext cx="437736" cy="1715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2</xdr:row>
      <xdr:rowOff>57149</xdr:rowOff>
    </xdr:from>
    <xdr:to>
      <xdr:col>14</xdr:col>
      <xdr:colOff>723900</xdr:colOff>
      <xdr:row>22</xdr:row>
      <xdr:rowOff>47624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714374</xdr:colOff>
      <xdr:row>1</xdr:row>
      <xdr:rowOff>95249</xdr:rowOff>
    </xdr:from>
    <xdr:to>
      <xdr:col>12</xdr:col>
      <xdr:colOff>628649</xdr:colOff>
      <xdr:row>22</xdr:row>
      <xdr:rowOff>9524</xdr:rowOff>
    </xdr:to>
    <xdr:graphicFrame macro="">
      <xdr:nvGraphicFramePr>
        <xdr:cNvPr id="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0.90496</cdr:x>
      <cdr:y>0.91562</cdr:y>
    </cdr:from>
    <cdr:to>
      <cdr:x>0.98878</cdr:x>
      <cdr:y>0.96613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137258" y="3479807"/>
          <a:ext cx="568450" cy="191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0</xdr:row>
      <xdr:rowOff>123825</xdr:rowOff>
    </xdr:from>
    <xdr:to>
      <xdr:col>18</xdr:col>
      <xdr:colOff>142875</xdr:colOff>
      <xdr:row>19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0.88732</cdr:x>
      <cdr:y>0.92662</cdr:y>
    </cdr:from>
    <cdr:to>
      <cdr:x>0.96229</cdr:x>
      <cdr:y>0.98945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051436" y="3345075"/>
          <a:ext cx="511288" cy="2268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61911</xdr:colOff>
      <xdr:row>2</xdr:row>
      <xdr:rowOff>33336</xdr:rowOff>
    </xdr:from>
    <xdr:to>
      <xdr:col>17</xdr:col>
      <xdr:colOff>200025</xdr:colOff>
      <xdr:row>25</xdr:row>
      <xdr:rowOff>76200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285749</xdr:colOff>
      <xdr:row>23</xdr:row>
      <xdr:rowOff>161925</xdr:rowOff>
    </xdr:from>
    <xdr:to>
      <xdr:col>17</xdr:col>
      <xdr:colOff>142874</xdr:colOff>
      <xdr:row>25</xdr:row>
      <xdr:rowOff>28575</xdr:rowOff>
    </xdr:to>
    <xdr:sp macro="" textlink="">
      <xdr:nvSpPr>
        <xdr:cNvPr id="5" name="Textfeld 1"/>
        <xdr:cNvSpPr txBox="1"/>
      </xdr:nvSpPr>
      <xdr:spPr>
        <a:xfrm>
          <a:off x="11525249" y="4543425"/>
          <a:ext cx="619125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71436</xdr:rowOff>
    </xdr:from>
    <xdr:to>
      <xdr:col>16</xdr:col>
      <xdr:colOff>180975</xdr:colOff>
      <xdr:row>28</xdr:row>
      <xdr:rowOff>152399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295274</xdr:colOff>
      <xdr:row>27</xdr:row>
      <xdr:rowOff>28575</xdr:rowOff>
    </xdr:from>
    <xdr:to>
      <xdr:col>16</xdr:col>
      <xdr:colOff>85725</xdr:colOff>
      <xdr:row>28</xdr:row>
      <xdr:rowOff>85725</xdr:rowOff>
    </xdr:to>
    <xdr:sp macro="" textlink="">
      <xdr:nvSpPr>
        <xdr:cNvPr id="3" name="Textfeld 1"/>
        <xdr:cNvSpPr txBox="1"/>
      </xdr:nvSpPr>
      <xdr:spPr>
        <a:xfrm>
          <a:off x="14316074" y="5172075"/>
          <a:ext cx="552451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119062</xdr:colOff>
      <xdr:row>2</xdr:row>
      <xdr:rowOff>28575</xdr:rowOff>
    </xdr:from>
    <xdr:to>
      <xdr:col>13</xdr:col>
      <xdr:colOff>742950</xdr:colOff>
      <xdr:row>23</xdr:row>
      <xdr:rowOff>76201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0.90408</cdr:x>
      <cdr:y>0.94072</cdr:y>
    </cdr:from>
    <cdr:to>
      <cdr:x>0.98866</cdr:x>
      <cdr:y>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075320" y="3808153"/>
          <a:ext cx="568368" cy="2399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76199</xdr:rowOff>
    </xdr:from>
    <xdr:to>
      <xdr:col>15</xdr:col>
      <xdr:colOff>57150</xdr:colOff>
      <xdr:row>27</xdr:row>
      <xdr:rowOff>85724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0.8819</cdr:x>
      <cdr:y>0.94127</cdr:y>
    </cdr:from>
    <cdr:to>
      <cdr:x>0.96714</cdr:x>
      <cdr:y>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5880087" y="4671076"/>
          <a:ext cx="568338" cy="29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23811</xdr:rowOff>
    </xdr:from>
    <xdr:to>
      <xdr:col>16</xdr:col>
      <xdr:colOff>28575</xdr:colOff>
      <xdr:row>23</xdr:row>
      <xdr:rowOff>66674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0.88325</cdr:x>
      <cdr:y>0.9332</cdr:y>
    </cdr:from>
    <cdr:to>
      <cdr:x>0.97783</cdr:x>
      <cdr:y>0.97994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5308591" y="3653250"/>
          <a:ext cx="568452" cy="1829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0.90738</cdr:x>
      <cdr:y>0.93116</cdr:y>
    </cdr:from>
    <cdr:to>
      <cdr:x>0.98558</cdr:x>
      <cdr:y>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594476" y="3942404"/>
          <a:ext cx="568324" cy="291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1</xdr:rowOff>
    </xdr:from>
    <xdr:to>
      <xdr:col>7</xdr:col>
      <xdr:colOff>503209</xdr:colOff>
      <xdr:row>23</xdr:row>
      <xdr:rowOff>129948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77407"/>
          <a:ext cx="5849788" cy="40927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190500</xdr:colOff>
      <xdr:row>2</xdr:row>
      <xdr:rowOff>47625</xdr:rowOff>
    </xdr:from>
    <xdr:to>
      <xdr:col>18</xdr:col>
      <xdr:colOff>95250</xdr:colOff>
      <xdr:row>20</xdr:row>
      <xdr:rowOff>114301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0.90168</cdr:x>
      <cdr:y>0.92833</cdr:y>
    </cdr:from>
    <cdr:to>
      <cdr:x>0.97722</cdr:x>
      <cdr:y>0.97456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784937" y="3245141"/>
          <a:ext cx="568419" cy="1616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57150</xdr:rowOff>
    </xdr:from>
    <xdr:to>
      <xdr:col>17</xdr:col>
      <xdr:colOff>676275</xdr:colOff>
      <xdr:row>23</xdr:row>
      <xdr:rowOff>66676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0.91307</cdr:x>
      <cdr:y>0.93213</cdr:y>
    </cdr:from>
    <cdr:to>
      <cdr:x>0.98861</cdr:x>
      <cdr:y>0.97672</cdr:y>
    </cdr:to>
    <cdr:sp macro="" textlink="">
      <cdr:nvSpPr>
        <cdr:cNvPr id="6" name="Textfeld 1"/>
        <cdr:cNvSpPr txBox="1"/>
      </cdr:nvSpPr>
      <cdr:spPr>
        <a:xfrm xmlns:a="http://schemas.openxmlformats.org/drawingml/2006/main">
          <a:off x="6870605" y="3560280"/>
          <a:ext cx="568420" cy="1703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e-CH" sz="1000"/>
            <a:t> </a:t>
          </a:r>
          <a:r>
            <a:rPr lang="de-CH" sz="1000">
              <a:solidFill>
                <a:schemeClr val="tx1">
                  <a:lumMod val="65000"/>
                  <a:lumOff val="35000"/>
                </a:schemeClr>
              </a:solidFill>
            </a:rPr>
            <a:t>© ARE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2</xdr:row>
      <xdr:rowOff>19050</xdr:rowOff>
    </xdr:from>
    <xdr:to>
      <xdr:col>13</xdr:col>
      <xdr:colOff>202746</xdr:colOff>
      <xdr:row>19</xdr:row>
      <xdr:rowOff>27214</xdr:rowOff>
    </xdr:to>
    <xdr:grpSp>
      <xdr:nvGrpSpPr>
        <xdr:cNvPr id="18" name="Gruppieren 17"/>
        <xdr:cNvGrpSpPr/>
      </xdr:nvGrpSpPr>
      <xdr:grpSpPr>
        <a:xfrm>
          <a:off x="5467351" y="400050"/>
          <a:ext cx="6298745" cy="3246664"/>
          <a:chOff x="5456465" y="400050"/>
          <a:chExt cx="6298745" cy="3246664"/>
        </a:xfrm>
      </xdr:grpSpPr>
      <xdr:graphicFrame macro="">
        <xdr:nvGraphicFramePr>
          <xdr:cNvPr id="3" name="Diagramm 2"/>
          <xdr:cNvGraphicFramePr/>
        </xdr:nvGraphicFramePr>
        <xdr:xfrm>
          <a:off x="5456465" y="400050"/>
          <a:ext cx="3687536" cy="32466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5" name="Diagramm 4"/>
          <xdr:cNvGraphicFramePr/>
        </xdr:nvGraphicFramePr>
        <xdr:xfrm>
          <a:off x="9145360" y="404131"/>
          <a:ext cx="2609850" cy="32357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4" name="Gerader Verbinder 3"/>
          <xdr:cNvCxnSpPr/>
        </xdr:nvCxnSpPr>
        <xdr:spPr>
          <a:xfrm flipV="1">
            <a:off x="8565696" y="544287"/>
            <a:ext cx="1632858" cy="2279195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Gerader Verbinder 6"/>
          <xdr:cNvCxnSpPr/>
        </xdr:nvCxnSpPr>
        <xdr:spPr>
          <a:xfrm>
            <a:off x="8538482" y="2918732"/>
            <a:ext cx="1639661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rolf.giezendanner@are.admin.ch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tabSelected="1" workbookViewId="0"/>
  </sheetViews>
  <sheetFormatPr baseColWidth="10" defaultRowHeight="15"/>
  <cols>
    <col min="1" max="1" width="11.42578125" style="2"/>
    <col min="2" max="2" width="103.85546875" style="2" customWidth="1"/>
    <col min="3" max="3" width="49.140625" style="2" customWidth="1"/>
    <col min="4" max="16384" width="11.42578125" style="2"/>
  </cols>
  <sheetData>
    <row r="1" spans="1:3">
      <c r="A1" s="17" t="s">
        <v>83</v>
      </c>
    </row>
    <row r="2" spans="1:3">
      <c r="A2" s="17" t="s">
        <v>84</v>
      </c>
    </row>
    <row r="3" spans="1:3">
      <c r="A3" s="17"/>
    </row>
    <row r="5" spans="1:3">
      <c r="A5" s="17" t="s">
        <v>85</v>
      </c>
    </row>
    <row r="7" spans="1:3">
      <c r="A7" s="23" t="s">
        <v>33</v>
      </c>
      <c r="B7" s="23" t="s">
        <v>86</v>
      </c>
      <c r="C7" s="23"/>
    </row>
    <row r="8" spans="1:3">
      <c r="A8" s="23" t="s">
        <v>34</v>
      </c>
      <c r="B8" s="23" t="s">
        <v>87</v>
      </c>
      <c r="C8" s="23"/>
    </row>
    <row r="9" spans="1:3">
      <c r="A9" s="23" t="s">
        <v>35</v>
      </c>
      <c r="B9" s="23" t="s">
        <v>88</v>
      </c>
      <c r="C9" s="23"/>
    </row>
    <row r="10" spans="1:3">
      <c r="A10" s="23" t="s">
        <v>36</v>
      </c>
      <c r="B10" s="23" t="s">
        <v>89</v>
      </c>
      <c r="C10" s="23"/>
    </row>
    <row r="11" spans="1:3">
      <c r="A11" s="23" t="s">
        <v>37</v>
      </c>
      <c r="B11" s="23" t="s">
        <v>90</v>
      </c>
      <c r="C11" s="23"/>
    </row>
    <row r="12" spans="1:3">
      <c r="A12" s="23" t="s">
        <v>38</v>
      </c>
      <c r="B12" s="23" t="s">
        <v>91</v>
      </c>
      <c r="C12" s="23"/>
    </row>
    <row r="14" spans="1:3">
      <c r="A14" s="24" t="s">
        <v>102</v>
      </c>
      <c r="B14" s="24" t="s">
        <v>92</v>
      </c>
      <c r="C14" s="25"/>
    </row>
    <row r="15" spans="1:3">
      <c r="A15" s="23" t="s">
        <v>103</v>
      </c>
      <c r="B15" s="23" t="s">
        <v>93</v>
      </c>
      <c r="C15" s="23"/>
    </row>
    <row r="16" spans="1:3">
      <c r="A16" s="24" t="s">
        <v>104</v>
      </c>
      <c r="B16" s="24" t="s">
        <v>94</v>
      </c>
      <c r="C16" s="25"/>
    </row>
    <row r="17" spans="1:3">
      <c r="A17" s="24" t="s">
        <v>105</v>
      </c>
      <c r="B17" s="24" t="s">
        <v>95</v>
      </c>
      <c r="C17" s="25"/>
    </row>
    <row r="18" spans="1:3">
      <c r="A18" s="24" t="s">
        <v>106</v>
      </c>
      <c r="B18" s="24" t="s">
        <v>96</v>
      </c>
    </row>
    <row r="19" spans="1:3">
      <c r="A19" s="24" t="s">
        <v>107</v>
      </c>
      <c r="B19" s="24" t="s">
        <v>97</v>
      </c>
      <c r="C19" s="25"/>
    </row>
    <row r="20" spans="1:3">
      <c r="A20" s="24" t="s">
        <v>108</v>
      </c>
      <c r="B20" s="24" t="s">
        <v>98</v>
      </c>
    </row>
    <row r="21" spans="1:3">
      <c r="A21" s="24" t="s">
        <v>109</v>
      </c>
      <c r="B21" s="2" t="s">
        <v>197</v>
      </c>
    </row>
    <row r="22" spans="1:3">
      <c r="A22" s="24" t="s">
        <v>110</v>
      </c>
      <c r="B22" s="24" t="s">
        <v>99</v>
      </c>
      <c r="C22" s="25"/>
    </row>
    <row r="23" spans="1:3">
      <c r="A23" s="24" t="s">
        <v>111</v>
      </c>
      <c r="B23" s="24" t="s">
        <v>210</v>
      </c>
      <c r="C23" s="25"/>
    </row>
    <row r="24" spans="1:3">
      <c r="A24" s="24" t="s">
        <v>112</v>
      </c>
      <c r="B24" s="24" t="s">
        <v>100</v>
      </c>
      <c r="C24" s="25"/>
    </row>
    <row r="25" spans="1:3">
      <c r="A25" s="24" t="s">
        <v>113</v>
      </c>
      <c r="B25" s="22" t="s">
        <v>198</v>
      </c>
    </row>
    <row r="26" spans="1:3">
      <c r="A26" s="24" t="s">
        <v>114</v>
      </c>
      <c r="B26" s="22" t="s">
        <v>151</v>
      </c>
    </row>
    <row r="27" spans="1:3">
      <c r="A27" s="24" t="s">
        <v>115</v>
      </c>
      <c r="B27" s="22" t="s">
        <v>150</v>
      </c>
    </row>
    <row r="28" spans="1:3">
      <c r="A28" s="24" t="s">
        <v>116</v>
      </c>
      <c r="B28" s="24" t="s">
        <v>152</v>
      </c>
    </row>
    <row r="29" spans="1:3">
      <c r="A29" s="24" t="s">
        <v>117</v>
      </c>
      <c r="B29" s="24" t="s">
        <v>101</v>
      </c>
      <c r="C29" s="25"/>
    </row>
    <row r="30" spans="1:3">
      <c r="A30" s="2" t="s">
        <v>118</v>
      </c>
      <c r="B30" s="24" t="s">
        <v>240</v>
      </c>
    </row>
    <row r="34" spans="1:1">
      <c r="A34" s="61" t="s">
        <v>119</v>
      </c>
    </row>
    <row r="35" spans="1:1">
      <c r="A35" s="61" t="s">
        <v>121</v>
      </c>
    </row>
    <row r="36" spans="1:1">
      <c r="A36" s="61" t="s">
        <v>81</v>
      </c>
    </row>
    <row r="37" spans="1:1">
      <c r="A37" s="62" t="s">
        <v>82</v>
      </c>
    </row>
    <row r="38" spans="1:1">
      <c r="A38" s="61"/>
    </row>
    <row r="39" spans="1:1">
      <c r="A39" s="63" t="s">
        <v>120</v>
      </c>
    </row>
  </sheetData>
  <hyperlinks>
    <hyperlink ref="A37" r:id="rId1"/>
  </hyperlinks>
  <pageMargins left="0.7" right="0.7" top="0.78740157499999996" bottom="0.78740157499999996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1"/>
  <sheetViews>
    <sheetView zoomScaleNormal="100" workbookViewId="0"/>
  </sheetViews>
  <sheetFormatPr baseColWidth="10" defaultRowHeight="15"/>
  <cols>
    <col min="1" max="16384" width="11.42578125" style="2"/>
  </cols>
  <sheetData>
    <row r="1" spans="1:1">
      <c r="A1" s="17" t="s">
        <v>94</v>
      </c>
    </row>
    <row r="29" spans="1:1">
      <c r="A29" s="44" t="s">
        <v>133</v>
      </c>
    </row>
    <row r="30" spans="1:1">
      <c r="A30" s="44" t="s">
        <v>141</v>
      </c>
    </row>
    <row r="31" spans="1:1">
      <c r="A31" s="44" t="s">
        <v>170</v>
      </c>
    </row>
  </sheetData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workbookViewId="0"/>
  </sheetViews>
  <sheetFormatPr baseColWidth="10" defaultRowHeight="15"/>
  <cols>
    <col min="1" max="1" width="15.140625" style="49" bestFit="1" customWidth="1"/>
    <col min="2" max="2" width="52.28515625" style="49" bestFit="1" customWidth="1"/>
    <col min="3" max="3" width="12.140625" style="49" bestFit="1" customWidth="1"/>
    <col min="4" max="4" width="11.140625" style="49" bestFit="1" customWidth="1"/>
    <col min="5" max="5" width="14" style="49" bestFit="1" customWidth="1"/>
    <col min="6" max="6" width="13" style="49" bestFit="1" customWidth="1"/>
    <col min="7" max="7" width="10.5703125" style="49" bestFit="1" customWidth="1"/>
    <col min="8" max="8" width="12" style="49" bestFit="1" customWidth="1"/>
    <col min="9" max="16384" width="11.42578125" style="49"/>
  </cols>
  <sheetData>
    <row r="1" spans="1:8">
      <c r="A1" s="17" t="s">
        <v>95</v>
      </c>
    </row>
    <row r="3" spans="1:8">
      <c r="A3" s="49" t="s">
        <v>180</v>
      </c>
      <c r="B3" s="75" t="s">
        <v>181</v>
      </c>
      <c r="C3" s="76" t="s">
        <v>137</v>
      </c>
      <c r="D3" s="76" t="s">
        <v>136</v>
      </c>
      <c r="E3" s="76" t="s">
        <v>140</v>
      </c>
      <c r="F3" s="76" t="s">
        <v>139</v>
      </c>
      <c r="G3" s="76" t="s">
        <v>126</v>
      </c>
      <c r="H3" s="76" t="s">
        <v>127</v>
      </c>
    </row>
    <row r="4" spans="1:8">
      <c r="A4" s="52">
        <v>11</v>
      </c>
      <c r="B4" s="53" t="s">
        <v>171</v>
      </c>
      <c r="C4" s="3">
        <v>26896</v>
      </c>
      <c r="D4" s="3">
        <v>2580705</v>
      </c>
      <c r="E4" s="3">
        <v>26587</v>
      </c>
      <c r="F4" s="3">
        <v>2013020</v>
      </c>
      <c r="G4" s="53">
        <v>1.0314461453266815E-2</v>
      </c>
      <c r="H4" s="53">
        <v>1.3035354359933065E-2</v>
      </c>
    </row>
    <row r="5" spans="1:8">
      <c r="A5" s="52">
        <v>12</v>
      </c>
      <c r="B5" s="53" t="s">
        <v>172</v>
      </c>
      <c r="C5" s="3">
        <v>37934</v>
      </c>
      <c r="D5" s="3">
        <v>1852751</v>
      </c>
      <c r="E5" s="3">
        <v>23159</v>
      </c>
      <c r="F5" s="3">
        <v>1277115</v>
      </c>
      <c r="G5" s="53">
        <v>2.0063627732805834E-2</v>
      </c>
      <c r="H5" s="53">
        <v>1.7810861403058126E-2</v>
      </c>
    </row>
    <row r="6" spans="1:8">
      <c r="A6" s="52">
        <v>13</v>
      </c>
      <c r="B6" s="53" t="s">
        <v>173</v>
      </c>
      <c r="C6" s="3">
        <v>31296</v>
      </c>
      <c r="D6" s="3">
        <v>851556</v>
      </c>
      <c r="E6" s="3">
        <v>18767</v>
      </c>
      <c r="F6" s="3">
        <v>512736</v>
      </c>
      <c r="G6" s="53">
        <v>3.5448750186894293E-2</v>
      </c>
      <c r="H6" s="53">
        <v>3.5309302111182814E-2</v>
      </c>
    </row>
    <row r="7" spans="1:8">
      <c r="A7" s="52">
        <v>21</v>
      </c>
      <c r="B7" s="53" t="s">
        <v>174</v>
      </c>
      <c r="C7" s="3">
        <v>27465</v>
      </c>
      <c r="D7" s="3">
        <v>504815</v>
      </c>
      <c r="E7" s="3">
        <v>12019</v>
      </c>
      <c r="F7" s="3">
        <v>228586</v>
      </c>
      <c r="G7" s="53">
        <v>5.1598782595626363E-2</v>
      </c>
      <c r="H7" s="53">
        <v>4.9953242866939591E-2</v>
      </c>
    </row>
    <row r="8" spans="1:8">
      <c r="A8" s="52">
        <v>22</v>
      </c>
      <c r="B8" s="53" t="s">
        <v>175</v>
      </c>
      <c r="C8" s="3">
        <v>68150</v>
      </c>
      <c r="D8" s="3">
        <v>831694</v>
      </c>
      <c r="E8" s="3">
        <v>30081</v>
      </c>
      <c r="F8" s="3">
        <v>292395</v>
      </c>
      <c r="G8" s="53">
        <v>7.5735349682833908E-2</v>
      </c>
      <c r="H8" s="53">
        <v>9.3281360473337557E-2</v>
      </c>
    </row>
    <row r="9" spans="1:8">
      <c r="A9" s="52">
        <v>23</v>
      </c>
      <c r="B9" s="53" t="s">
        <v>176</v>
      </c>
      <c r="C9" s="3">
        <v>58905</v>
      </c>
      <c r="D9" s="3">
        <v>372879</v>
      </c>
      <c r="E9" s="3">
        <v>23802</v>
      </c>
      <c r="F9" s="3">
        <v>97625</v>
      </c>
      <c r="G9" s="53">
        <v>0.13642237785559447</v>
      </c>
      <c r="H9" s="53">
        <v>0.1960190073048004</v>
      </c>
    </row>
    <row r="10" spans="1:8">
      <c r="A10" s="52">
        <v>31</v>
      </c>
      <c r="B10" s="53" t="s">
        <v>177</v>
      </c>
      <c r="C10" s="3">
        <v>37414</v>
      </c>
      <c r="D10" s="3">
        <v>336803</v>
      </c>
      <c r="E10" s="3">
        <v>17977</v>
      </c>
      <c r="F10" s="3">
        <v>196015</v>
      </c>
      <c r="G10" s="53">
        <v>9.9979423703359285E-2</v>
      </c>
      <c r="H10" s="53">
        <v>8.4007813376200974E-2</v>
      </c>
    </row>
    <row r="11" spans="1:8">
      <c r="A11" s="52">
        <v>32</v>
      </c>
      <c r="B11" s="53" t="s">
        <v>178</v>
      </c>
      <c r="C11" s="3">
        <v>102343</v>
      </c>
      <c r="D11" s="3">
        <v>561834</v>
      </c>
      <c r="E11" s="3">
        <v>42447</v>
      </c>
      <c r="F11" s="3">
        <v>237159</v>
      </c>
      <c r="G11" s="53">
        <v>0.15408994891422015</v>
      </c>
      <c r="H11" s="53">
        <v>0.15181004699469969</v>
      </c>
    </row>
    <row r="12" spans="1:8">
      <c r="A12" s="52">
        <v>33</v>
      </c>
      <c r="B12" s="53" t="s">
        <v>179</v>
      </c>
      <c r="C12" s="3">
        <v>39427</v>
      </c>
      <c r="D12" s="3">
        <v>221660</v>
      </c>
      <c r="E12" s="3">
        <v>21271</v>
      </c>
      <c r="F12" s="3">
        <v>105710</v>
      </c>
      <c r="G12" s="53">
        <v>0.15101096569342787</v>
      </c>
      <c r="H12" s="53">
        <v>0.16751325001378159</v>
      </c>
    </row>
    <row r="13" spans="1:8">
      <c r="B13" s="53" t="s">
        <v>233</v>
      </c>
      <c r="C13" s="3">
        <v>429830</v>
      </c>
      <c r="D13" s="3">
        <v>8114697</v>
      </c>
      <c r="E13" s="3">
        <v>216110</v>
      </c>
      <c r="F13" s="3">
        <v>4960361</v>
      </c>
      <c r="G13" s="53">
        <v>5.03047155214092E-2</v>
      </c>
      <c r="H13" s="53">
        <v>4.1748519406367778E-2</v>
      </c>
    </row>
    <row r="14" spans="1:8">
      <c r="B14" s="53"/>
      <c r="C14" s="53"/>
      <c r="D14" s="53"/>
      <c r="E14" s="53"/>
      <c r="F14" s="53"/>
      <c r="G14" s="53"/>
      <c r="H14" s="53"/>
    </row>
    <row r="15" spans="1:8">
      <c r="B15" s="53"/>
      <c r="C15" s="53"/>
      <c r="D15" s="53"/>
      <c r="E15" s="53"/>
      <c r="F15" s="53"/>
    </row>
    <row r="16" spans="1:8">
      <c r="B16" s="53"/>
      <c r="C16" s="53"/>
      <c r="D16" s="53"/>
      <c r="E16" s="53"/>
      <c r="F16" s="53"/>
      <c r="G16" s="53"/>
      <c r="H16" s="53"/>
    </row>
    <row r="17" spans="1:8">
      <c r="B17" s="53"/>
      <c r="C17" s="53"/>
      <c r="D17" s="53"/>
      <c r="E17" s="53"/>
      <c r="F17" s="53"/>
      <c r="G17" s="53"/>
      <c r="H17" s="53"/>
    </row>
    <row r="18" spans="1:8">
      <c r="A18" s="44"/>
      <c r="B18" s="44" t="s">
        <v>133</v>
      </c>
      <c r="C18" s="53"/>
      <c r="D18" s="53"/>
      <c r="E18" s="53"/>
      <c r="F18" s="53"/>
      <c r="G18" s="53"/>
      <c r="H18" s="53"/>
    </row>
    <row r="19" spans="1:8">
      <c r="A19" s="44"/>
      <c r="B19" s="44" t="s">
        <v>141</v>
      </c>
      <c r="C19" s="53"/>
      <c r="D19" s="53"/>
      <c r="E19" s="53"/>
      <c r="F19" s="53"/>
      <c r="G19" s="53"/>
      <c r="H19" s="53"/>
    </row>
    <row r="20" spans="1:8">
      <c r="A20" s="44"/>
      <c r="B20" s="44" t="s">
        <v>142</v>
      </c>
      <c r="C20" s="53"/>
      <c r="D20" s="53"/>
      <c r="E20" s="53"/>
      <c r="F20" s="53"/>
      <c r="G20" s="53"/>
      <c r="H20" s="53"/>
    </row>
    <row r="21" spans="1:8">
      <c r="B21" s="53"/>
      <c r="C21" s="53"/>
      <c r="D21" s="53"/>
      <c r="E21" s="53"/>
      <c r="F21" s="53"/>
      <c r="G21" s="53"/>
      <c r="H21" s="53"/>
    </row>
    <row r="22" spans="1:8">
      <c r="B22" s="53"/>
      <c r="C22" s="53"/>
      <c r="D22" s="53"/>
      <c r="E22" s="53"/>
      <c r="F22" s="53"/>
      <c r="G22" s="53"/>
      <c r="H22" s="53"/>
    </row>
    <row r="23" spans="1:8">
      <c r="B23" s="53"/>
      <c r="C23" s="53"/>
      <c r="D23" s="53"/>
      <c r="E23" s="53"/>
      <c r="F23" s="53"/>
      <c r="G23" s="53"/>
      <c r="H23" s="53"/>
    </row>
    <row r="24" spans="1:8">
      <c r="B24" s="53"/>
      <c r="C24" s="53"/>
      <c r="D24" s="53"/>
      <c r="E24" s="53"/>
      <c r="F24" s="53"/>
      <c r="G24" s="53"/>
      <c r="H24" s="53"/>
    </row>
    <row r="25" spans="1:8">
      <c r="B25" s="53"/>
      <c r="C25" s="53"/>
      <c r="D25" s="53"/>
      <c r="E25" s="53"/>
      <c r="F25" s="53"/>
      <c r="G25" s="53"/>
      <c r="H25" s="53"/>
    </row>
    <row r="26" spans="1:8">
      <c r="B26" s="53"/>
      <c r="C26" s="53"/>
      <c r="D26" s="53"/>
      <c r="E26" s="53"/>
      <c r="F26" s="53"/>
      <c r="G26" s="53"/>
      <c r="H26" s="53"/>
    </row>
    <row r="27" spans="1:8">
      <c r="B27" s="53"/>
      <c r="C27" s="53"/>
      <c r="D27" s="53"/>
      <c r="E27" s="53"/>
      <c r="F27" s="53"/>
      <c r="G27" s="53"/>
      <c r="H27" s="53"/>
    </row>
    <row r="28" spans="1:8">
      <c r="B28" s="53"/>
      <c r="C28" s="53"/>
      <c r="D28" s="53"/>
      <c r="E28" s="53"/>
      <c r="F28" s="53"/>
      <c r="G28" s="53"/>
      <c r="H28" s="53"/>
    </row>
    <row r="29" spans="1:8">
      <c r="B29" s="53"/>
      <c r="C29" s="53"/>
      <c r="D29" s="53"/>
      <c r="E29" s="53"/>
      <c r="F29" s="53"/>
      <c r="G29" s="53"/>
      <c r="H29" s="53"/>
    </row>
  </sheetData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/>
  </sheetViews>
  <sheetFormatPr baseColWidth="10" defaultRowHeight="15"/>
  <cols>
    <col min="1" max="1" width="5.85546875" style="1" bestFit="1" customWidth="1"/>
    <col min="2" max="2" width="13.140625" style="1" bestFit="1" customWidth="1"/>
    <col min="3" max="3" width="12.140625" style="1" bestFit="1" customWidth="1"/>
    <col min="4" max="4" width="14" style="1" bestFit="1" customWidth="1"/>
    <col min="5" max="5" width="13" style="1" bestFit="1" customWidth="1"/>
    <col min="6" max="6" width="10.5703125" style="1" bestFit="1" customWidth="1"/>
    <col min="7" max="7" width="12" style="1" bestFit="1" customWidth="1"/>
    <col min="8" max="16384" width="11.42578125" style="1"/>
  </cols>
  <sheetData>
    <row r="1" spans="1:7">
      <c r="A1" s="17" t="s">
        <v>96</v>
      </c>
    </row>
    <row r="3" spans="1:7">
      <c r="A3" s="1" t="s">
        <v>182</v>
      </c>
      <c r="B3" s="6" t="s">
        <v>137</v>
      </c>
      <c r="C3" s="6" t="s">
        <v>136</v>
      </c>
      <c r="D3" s="6" t="s">
        <v>140</v>
      </c>
      <c r="E3" s="6" t="s">
        <v>139</v>
      </c>
      <c r="F3" s="6" t="s">
        <v>126</v>
      </c>
      <c r="G3" s="6" t="s">
        <v>127</v>
      </c>
    </row>
    <row r="4" spans="1:7">
      <c r="A4" s="2" t="s">
        <v>1</v>
      </c>
      <c r="B4" s="3">
        <v>260</v>
      </c>
      <c r="C4" s="3">
        <v>194459</v>
      </c>
      <c r="D4" s="3">
        <v>283</v>
      </c>
      <c r="E4" s="3">
        <v>187032</v>
      </c>
      <c r="F4" s="4">
        <v>1.3352574735901479E-3</v>
      </c>
      <c r="G4" s="4">
        <v>1.5108240130261858E-3</v>
      </c>
    </row>
    <row r="5" spans="1:7">
      <c r="A5" s="2" t="s">
        <v>3</v>
      </c>
      <c r="B5" s="3">
        <v>5000</v>
      </c>
      <c r="C5" s="3">
        <v>283103</v>
      </c>
      <c r="D5" s="3">
        <v>3637</v>
      </c>
      <c r="E5" s="3">
        <v>145542</v>
      </c>
      <c r="F5" s="4">
        <v>1.7354904322412469E-2</v>
      </c>
      <c r="G5" s="4">
        <v>2.43801071196348E-2</v>
      </c>
    </row>
    <row r="6" spans="1:7">
      <c r="A6" s="2" t="s">
        <v>2</v>
      </c>
      <c r="B6" s="3">
        <v>9446</v>
      </c>
      <c r="C6" s="3">
        <v>488994</v>
      </c>
      <c r="D6" s="3">
        <v>9762</v>
      </c>
      <c r="E6" s="3">
        <v>341936</v>
      </c>
      <c r="F6" s="4">
        <v>1.8951127517855711E-2</v>
      </c>
      <c r="G6" s="4">
        <v>2.7756768591234524E-2</v>
      </c>
    </row>
    <row r="7" spans="1:7">
      <c r="A7" s="2" t="s">
        <v>5</v>
      </c>
      <c r="B7" s="3">
        <v>1586</v>
      </c>
      <c r="C7" s="3">
        <v>80386</v>
      </c>
      <c r="D7" s="3">
        <v>1039</v>
      </c>
      <c r="E7" s="3">
        <v>44881</v>
      </c>
      <c r="F7" s="4">
        <v>1.9348070072707755E-2</v>
      </c>
      <c r="G7" s="4">
        <v>2.262630662020906E-2</v>
      </c>
    </row>
    <row r="8" spans="1:7">
      <c r="A8" s="2" t="s">
        <v>4</v>
      </c>
      <c r="B8" s="3">
        <v>30849</v>
      </c>
      <c r="C8" s="3">
        <v>1489918</v>
      </c>
      <c r="D8" s="3">
        <v>18868</v>
      </c>
      <c r="E8" s="3">
        <v>1008559</v>
      </c>
      <c r="F8" s="4">
        <v>2.0285158738978425E-2</v>
      </c>
      <c r="G8" s="4">
        <v>1.836432174743315E-2</v>
      </c>
    </row>
    <row r="9" spans="1:7">
      <c r="A9" s="2" t="s">
        <v>6</v>
      </c>
      <c r="B9" s="3">
        <v>8498</v>
      </c>
      <c r="C9" s="3">
        <v>335360</v>
      </c>
      <c r="D9" s="3">
        <v>7469</v>
      </c>
      <c r="E9" s="3">
        <v>169221</v>
      </c>
      <c r="F9" s="4">
        <v>2.4713689953411E-2</v>
      </c>
      <c r="G9" s="4">
        <v>4.2271775425887149E-2</v>
      </c>
    </row>
    <row r="10" spans="1:7">
      <c r="A10" s="2" t="s">
        <v>7</v>
      </c>
      <c r="B10" s="3">
        <v>8566</v>
      </c>
      <c r="C10" s="3">
        <v>264566</v>
      </c>
      <c r="D10" s="3">
        <v>6045</v>
      </c>
      <c r="E10" s="3">
        <v>137150</v>
      </c>
      <c r="F10" s="4">
        <v>3.1362125272761887E-2</v>
      </c>
      <c r="G10" s="4">
        <v>4.2215161143894689E-2</v>
      </c>
    </row>
    <row r="11" spans="1:7">
      <c r="A11" s="2" t="s">
        <v>8</v>
      </c>
      <c r="B11" s="3">
        <v>21511</v>
      </c>
      <c r="C11" s="3">
        <v>656524</v>
      </c>
      <c r="D11" s="3">
        <v>11660</v>
      </c>
      <c r="E11" s="3">
        <v>329850</v>
      </c>
      <c r="F11" s="4">
        <v>3.1725500895971447E-2</v>
      </c>
      <c r="G11" s="4">
        <v>3.4142484846710196E-2</v>
      </c>
    </row>
    <row r="12" spans="1:7">
      <c r="A12" s="2" t="s">
        <v>11</v>
      </c>
      <c r="B12" s="3">
        <v>12014</v>
      </c>
      <c r="C12" s="3">
        <v>341203</v>
      </c>
      <c r="D12" s="3">
        <v>8989</v>
      </c>
      <c r="E12" s="3">
        <v>223685</v>
      </c>
      <c r="F12" s="4">
        <v>3.4013085440394997E-2</v>
      </c>
      <c r="G12" s="4">
        <v>3.8633452813808158E-2</v>
      </c>
    </row>
    <row r="13" spans="1:7">
      <c r="A13" s="2" t="s">
        <v>9</v>
      </c>
      <c r="B13" s="3">
        <v>31337</v>
      </c>
      <c r="C13" s="3">
        <v>767697</v>
      </c>
      <c r="D13" s="3">
        <v>17483</v>
      </c>
      <c r="E13" s="3">
        <v>429661</v>
      </c>
      <c r="F13" s="4">
        <v>3.9218606467309278E-2</v>
      </c>
      <c r="G13" s="4">
        <v>3.9099261088150573E-2</v>
      </c>
    </row>
    <row r="14" spans="1:7">
      <c r="A14" s="2" t="s">
        <v>10</v>
      </c>
      <c r="B14" s="3">
        <v>7421</v>
      </c>
      <c r="C14" s="3">
        <v>169418</v>
      </c>
      <c r="D14" s="3">
        <v>3022</v>
      </c>
      <c r="E14" s="3">
        <v>102357</v>
      </c>
      <c r="F14" s="4">
        <v>4.1964724975825471E-2</v>
      </c>
      <c r="G14" s="4">
        <v>2.8677440476755332E-2</v>
      </c>
    </row>
    <row r="15" spans="1:7">
      <c r="A15" s="2" t="s">
        <v>12</v>
      </c>
      <c r="B15" s="3">
        <v>11845</v>
      </c>
      <c r="C15" s="3">
        <v>267262</v>
      </c>
      <c r="D15" s="3">
        <v>6592</v>
      </c>
      <c r="E15" s="3">
        <v>129468</v>
      </c>
      <c r="F15" s="4">
        <v>4.2438921273920037E-2</v>
      </c>
      <c r="G15" s="4">
        <v>4.8449213582243127E-2</v>
      </c>
    </row>
    <row r="16" spans="1:7">
      <c r="A16" s="2" t="s">
        <v>13</v>
      </c>
      <c r="B16" s="3">
        <v>8990</v>
      </c>
      <c r="C16" s="3">
        <v>189344</v>
      </c>
      <c r="D16" s="3">
        <v>7311</v>
      </c>
      <c r="E16" s="3">
        <v>121220</v>
      </c>
      <c r="F16" s="4">
        <v>4.5327578730827794E-2</v>
      </c>
      <c r="G16" s="4">
        <v>5.6881219316740707E-2</v>
      </c>
    </row>
    <row r="17" spans="1:7">
      <c r="A17" s="2" t="s">
        <v>15</v>
      </c>
      <c r="B17" s="3">
        <v>2024</v>
      </c>
      <c r="C17" s="5">
        <v>38376</v>
      </c>
      <c r="D17" s="3">
        <v>1328</v>
      </c>
      <c r="E17" s="5">
        <v>20715</v>
      </c>
      <c r="F17" s="4">
        <v>5.0099009900990102E-2</v>
      </c>
      <c r="G17" s="4">
        <v>6.0245883046772218E-2</v>
      </c>
    </row>
    <row r="18" spans="1:7">
      <c r="A18" s="2" t="s">
        <v>14</v>
      </c>
      <c r="B18" s="3">
        <v>429830</v>
      </c>
      <c r="C18" s="3">
        <v>8114697</v>
      </c>
      <c r="D18" s="3">
        <v>216158</v>
      </c>
      <c r="E18" s="3">
        <v>4960361</v>
      </c>
      <c r="F18" s="4">
        <v>5.03047155214092E-2</v>
      </c>
      <c r="G18" s="4">
        <v>4.1757404927906187E-2</v>
      </c>
    </row>
    <row r="19" spans="1:7">
      <c r="A19" s="2" t="s">
        <v>16</v>
      </c>
      <c r="B19" s="3">
        <v>4091</v>
      </c>
      <c r="C19" s="3">
        <v>69314</v>
      </c>
      <c r="D19" s="3">
        <v>2463</v>
      </c>
      <c r="E19" s="3">
        <v>40423</v>
      </c>
      <c r="F19" s="4">
        <v>5.5731898372045501E-2</v>
      </c>
      <c r="G19" s="4">
        <v>5.7431329571421906E-2</v>
      </c>
    </row>
    <row r="20" spans="1:7">
      <c r="A20" s="2" t="s">
        <v>17</v>
      </c>
      <c r="B20" s="3">
        <v>7536</v>
      </c>
      <c r="C20" s="3">
        <v>119280</v>
      </c>
      <c r="D20" s="3">
        <v>4106</v>
      </c>
      <c r="E20" s="3">
        <v>108810</v>
      </c>
      <c r="F20" s="4">
        <v>5.9424678274034824E-2</v>
      </c>
      <c r="G20" s="4">
        <v>3.636331432215098E-2</v>
      </c>
    </row>
    <row r="21" spans="1:7">
      <c r="A21" s="2" t="s">
        <v>18</v>
      </c>
      <c r="B21" s="3">
        <v>38524</v>
      </c>
      <c r="C21" s="3">
        <v>468965</v>
      </c>
      <c r="D21" s="3">
        <v>16233</v>
      </c>
      <c r="E21" s="3">
        <v>285026</v>
      </c>
      <c r="F21" s="4">
        <v>7.5911004967595355E-2</v>
      </c>
      <c r="G21" s="4">
        <v>5.3883867369937492E-2</v>
      </c>
    </row>
    <row r="22" spans="1:7">
      <c r="A22" s="2" t="s">
        <v>19</v>
      </c>
      <c r="B22" s="3">
        <v>28000</v>
      </c>
      <c r="C22" s="3">
        <v>290655</v>
      </c>
      <c r="D22" s="3">
        <v>10073</v>
      </c>
      <c r="E22" s="3">
        <v>143233</v>
      </c>
      <c r="F22" s="4">
        <v>8.7869325759834305E-2</v>
      </c>
      <c r="G22" s="4">
        <v>6.5705190925338872E-2</v>
      </c>
    </row>
    <row r="23" spans="1:7">
      <c r="A23" s="2" t="s">
        <v>20</v>
      </c>
      <c r="B23" s="3">
        <v>37819</v>
      </c>
      <c r="C23" s="3">
        <v>371656</v>
      </c>
      <c r="D23" s="3">
        <v>17030</v>
      </c>
      <c r="E23" s="3">
        <v>233791</v>
      </c>
      <c r="F23" s="4">
        <v>9.2359728921179565E-2</v>
      </c>
      <c r="G23" s="4">
        <v>6.7897026166070629E-2</v>
      </c>
    </row>
    <row r="24" spans="1:7">
      <c r="A24" s="2" t="s">
        <v>23</v>
      </c>
      <c r="B24" s="3">
        <v>105595</v>
      </c>
      <c r="C24" s="3">
        <v>929151</v>
      </c>
      <c r="D24" s="3">
        <v>45350</v>
      </c>
      <c r="E24" s="3">
        <v>592107</v>
      </c>
      <c r="F24" s="4">
        <v>0.10204919854727634</v>
      </c>
      <c r="G24" s="4">
        <v>7.1142053503216687E-2</v>
      </c>
    </row>
    <row r="25" spans="1:7">
      <c r="A25" s="2" t="s">
        <v>22</v>
      </c>
      <c r="B25" s="3">
        <v>4453</v>
      </c>
      <c r="C25" s="3">
        <v>38749</v>
      </c>
      <c r="D25" s="3">
        <v>1811</v>
      </c>
      <c r="E25" s="3">
        <v>21855</v>
      </c>
      <c r="F25" s="4">
        <v>0.1030739317624184</v>
      </c>
      <c r="G25" s="4">
        <v>7.6523282345981575E-2</v>
      </c>
    </row>
    <row r="26" spans="1:7">
      <c r="A26" s="2" t="s">
        <v>21</v>
      </c>
      <c r="B26" s="3">
        <v>16524</v>
      </c>
      <c r="C26" s="3">
        <v>142609</v>
      </c>
      <c r="D26" s="3">
        <v>6224</v>
      </c>
      <c r="E26" s="3">
        <v>76770</v>
      </c>
      <c r="F26" s="4">
        <v>0.10383767037635186</v>
      </c>
      <c r="G26" s="4">
        <v>7.4993373014916737E-2</v>
      </c>
    </row>
    <row r="27" spans="1:7">
      <c r="A27" s="2" t="s">
        <v>24</v>
      </c>
      <c r="B27" s="3">
        <v>4531</v>
      </c>
      <c r="C27" s="3">
        <v>31901</v>
      </c>
      <c r="D27" s="3">
        <v>1857</v>
      </c>
      <c r="E27" s="3">
        <v>16593</v>
      </c>
      <c r="F27" s="4">
        <v>0.12436868686868686</v>
      </c>
      <c r="G27" s="4">
        <v>0.10065040650406504</v>
      </c>
    </row>
    <row r="28" spans="1:7">
      <c r="A28" s="2" t="s">
        <v>25</v>
      </c>
      <c r="B28" s="3">
        <v>7275</v>
      </c>
      <c r="C28" s="3">
        <v>30566</v>
      </c>
      <c r="D28" s="3">
        <v>2893</v>
      </c>
      <c r="E28" s="3">
        <v>19296</v>
      </c>
      <c r="F28" s="4">
        <v>0.19225179038608917</v>
      </c>
      <c r="G28" s="4">
        <v>0.13037991797737616</v>
      </c>
    </row>
    <row r="29" spans="1:7">
      <c r="A29" s="2" t="s">
        <v>26</v>
      </c>
      <c r="B29" s="3">
        <v>11711</v>
      </c>
      <c r="C29" s="3">
        <v>43520</v>
      </c>
      <c r="D29" s="3">
        <v>3052</v>
      </c>
      <c r="E29" s="3">
        <v>23846</v>
      </c>
      <c r="F29" s="4">
        <v>0.21203671850953268</v>
      </c>
      <c r="G29" s="4">
        <v>0.11346568518105435</v>
      </c>
    </row>
    <row r="30" spans="1:7">
      <c r="A30" s="2" t="s">
        <v>27</v>
      </c>
      <c r="B30" s="3">
        <v>4424</v>
      </c>
      <c r="C30" s="3">
        <v>11721</v>
      </c>
      <c r="D30" s="3">
        <v>1578</v>
      </c>
      <c r="E30" s="3">
        <v>7334</v>
      </c>
      <c r="F30" s="4">
        <v>0.27401672344379063</v>
      </c>
      <c r="G30" s="4">
        <v>0.17706463195691202</v>
      </c>
    </row>
    <row r="34" spans="1:2">
      <c r="A34" s="44"/>
      <c r="B34" s="44" t="s">
        <v>133</v>
      </c>
    </row>
    <row r="35" spans="1:2">
      <c r="A35" s="44"/>
      <c r="B35" s="44" t="s">
        <v>141</v>
      </c>
    </row>
    <row r="36" spans="1:2">
      <c r="A36" s="44"/>
      <c r="B36" s="44" t="s">
        <v>142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/>
  </sheetViews>
  <sheetFormatPr baseColWidth="10" defaultRowHeight="15"/>
  <cols>
    <col min="1" max="1" width="35.140625" style="1" bestFit="1" customWidth="1"/>
    <col min="2" max="2" width="10.85546875" style="1" bestFit="1" customWidth="1"/>
    <col min="3" max="4" width="12.28515625" style="1" bestFit="1" customWidth="1"/>
    <col min="5" max="16384" width="11.42578125" style="1"/>
  </cols>
  <sheetData>
    <row r="1" spans="1:5">
      <c r="A1" s="17" t="s">
        <v>97</v>
      </c>
    </row>
    <row r="3" spans="1:5">
      <c r="B3" s="6" t="s">
        <v>185</v>
      </c>
      <c r="C3" s="6" t="s">
        <v>186</v>
      </c>
      <c r="D3" s="6" t="s">
        <v>187</v>
      </c>
    </row>
    <row r="4" spans="1:5">
      <c r="A4" s="1" t="s">
        <v>139</v>
      </c>
      <c r="B4" s="30">
        <v>57702</v>
      </c>
      <c r="C4" s="30">
        <v>1050750</v>
      </c>
      <c r="D4" s="30">
        <v>3851909</v>
      </c>
      <c r="E4" s="7"/>
    </row>
    <row r="5" spans="1:5">
      <c r="A5" s="1" t="s">
        <v>140</v>
      </c>
      <c r="B5" s="30">
        <v>105203</v>
      </c>
      <c r="C5" s="30">
        <v>26694</v>
      </c>
      <c r="D5" s="30">
        <v>84261</v>
      </c>
      <c r="E5" s="7"/>
    </row>
    <row r="6" spans="1:5">
      <c r="A6" s="1" t="s">
        <v>183</v>
      </c>
      <c r="B6" s="8">
        <v>1.163262109350509E-2</v>
      </c>
      <c r="C6" s="8">
        <v>0.21182934064677955</v>
      </c>
      <c r="D6" s="8">
        <v>0.77653803825971535</v>
      </c>
    </row>
    <row r="7" spans="1:5">
      <c r="A7" s="1" t="s">
        <v>184</v>
      </c>
      <c r="B7" s="8">
        <v>0.48669491760656558</v>
      </c>
      <c r="C7" s="8">
        <v>0.12349300049038203</v>
      </c>
      <c r="D7" s="8">
        <v>0.38981208190305239</v>
      </c>
    </row>
    <row r="12" spans="1:5">
      <c r="A12" s="44" t="s">
        <v>133</v>
      </c>
    </row>
    <row r="13" spans="1:5">
      <c r="A13" s="44" t="s">
        <v>141</v>
      </c>
    </row>
    <row r="14" spans="1:5">
      <c r="A14" s="44" t="s">
        <v>170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workbookViewId="0"/>
  </sheetViews>
  <sheetFormatPr baseColWidth="10" defaultRowHeight="15"/>
  <cols>
    <col min="1" max="1" width="5.5703125" style="2" bestFit="1" customWidth="1"/>
    <col min="2" max="2" width="27" style="2" bestFit="1" customWidth="1"/>
    <col min="3" max="3" width="16.42578125" style="2" bestFit="1" customWidth="1"/>
    <col min="4" max="4" width="16.28515625" style="2" customWidth="1"/>
    <col min="5" max="5" width="15.7109375" style="2" bestFit="1" customWidth="1"/>
    <col min="6" max="6" width="13.85546875" style="2" bestFit="1" customWidth="1"/>
    <col min="7" max="7" width="15.7109375" style="2" bestFit="1" customWidth="1"/>
    <col min="8" max="16384" width="11.42578125" style="2"/>
  </cols>
  <sheetData>
    <row r="1" spans="1:7">
      <c r="A1" s="74" t="s">
        <v>98</v>
      </c>
    </row>
    <row r="3" spans="1:7">
      <c r="A3" s="2" t="s">
        <v>28</v>
      </c>
      <c r="B3" s="2" t="s">
        <v>28</v>
      </c>
      <c r="C3" s="9" t="s">
        <v>189</v>
      </c>
      <c r="D3" s="9" t="s">
        <v>190</v>
      </c>
      <c r="E3" s="2" t="s">
        <v>189</v>
      </c>
      <c r="F3" s="2" t="s">
        <v>190</v>
      </c>
    </row>
    <row r="4" spans="1:7">
      <c r="A4" s="2">
        <v>1</v>
      </c>
      <c r="B4" s="2" t="s">
        <v>191</v>
      </c>
      <c r="C4" s="11">
        <v>23365</v>
      </c>
      <c r="D4" s="11">
        <v>2012</v>
      </c>
      <c r="E4" s="12">
        <v>0.92071560862198054</v>
      </c>
      <c r="F4" s="12">
        <v>7.9284391378019473E-2</v>
      </c>
    </row>
    <row r="5" spans="1:7">
      <c r="A5" s="2">
        <v>2</v>
      </c>
      <c r="B5" s="2" t="s">
        <v>192</v>
      </c>
      <c r="C5" s="11">
        <v>127744</v>
      </c>
      <c r="D5" s="11">
        <v>36070</v>
      </c>
      <c r="E5" s="12">
        <v>0.77981124934376789</v>
      </c>
      <c r="F5" s="12">
        <v>0.22018875065623206</v>
      </c>
    </row>
    <row r="6" spans="1:7">
      <c r="A6" s="2">
        <v>3</v>
      </c>
      <c r="B6" s="2" t="s">
        <v>193</v>
      </c>
      <c r="C6" s="11">
        <v>33415</v>
      </c>
      <c r="D6" s="11">
        <v>64207</v>
      </c>
      <c r="E6" s="12">
        <v>0.34228964782528526</v>
      </c>
      <c r="F6" s="12">
        <v>0.65771035217471474</v>
      </c>
    </row>
    <row r="7" spans="1:7">
      <c r="A7" s="2">
        <v>4</v>
      </c>
      <c r="B7" s="2" t="s">
        <v>194</v>
      </c>
      <c r="C7" s="11">
        <v>7632</v>
      </c>
      <c r="D7" s="11">
        <v>9062</v>
      </c>
      <c r="E7" s="12">
        <v>0.45717024080507968</v>
      </c>
      <c r="F7" s="12">
        <v>0.54282975919492038</v>
      </c>
    </row>
    <row r="8" spans="1:7">
      <c r="A8" s="2">
        <v>5</v>
      </c>
      <c r="B8" s="2" t="s">
        <v>195</v>
      </c>
      <c r="C8" s="11">
        <v>13064</v>
      </c>
      <c r="D8" s="11">
        <v>7641</v>
      </c>
      <c r="E8" s="12">
        <v>0.63095870562666023</v>
      </c>
      <c r="F8" s="12">
        <v>0.36904129437333977</v>
      </c>
      <c r="G8" s="13"/>
    </row>
    <row r="9" spans="1:7">
      <c r="B9" s="2" t="s">
        <v>196</v>
      </c>
      <c r="C9" s="3">
        <v>205220</v>
      </c>
      <c r="D9" s="3">
        <v>118992</v>
      </c>
      <c r="E9" s="12">
        <v>0.63298088904790695</v>
      </c>
      <c r="F9" s="12">
        <v>0.36701911095209305</v>
      </c>
      <c r="G9" s="13"/>
    </row>
    <row r="14" spans="1:7">
      <c r="B14" s="44" t="s">
        <v>133</v>
      </c>
    </row>
    <row r="15" spans="1:7">
      <c r="B15" s="44" t="s">
        <v>141</v>
      </c>
    </row>
    <row r="16" spans="1:7">
      <c r="B16" s="44" t="s">
        <v>147</v>
      </c>
    </row>
    <row r="17" spans="2:2">
      <c r="B17" s="2" t="s">
        <v>148</v>
      </c>
    </row>
    <row r="18" spans="2:2">
      <c r="B18" s="2" t="s">
        <v>149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workbookViewId="0"/>
  </sheetViews>
  <sheetFormatPr baseColWidth="10" defaultRowHeight="15"/>
  <cols>
    <col min="1" max="1" width="5.5703125" style="1" bestFit="1" customWidth="1"/>
    <col min="2" max="2" width="27" style="1" bestFit="1" customWidth="1"/>
    <col min="3" max="6" width="8.5703125" style="1" bestFit="1" customWidth="1"/>
    <col min="7" max="9" width="16.5703125" style="1" bestFit="1" customWidth="1"/>
    <col min="10" max="10" width="15.85546875" style="1" bestFit="1" customWidth="1"/>
    <col min="11" max="16384" width="11.42578125" style="1"/>
  </cols>
  <sheetData>
    <row r="1" spans="1:10">
      <c r="A1" s="17" t="s">
        <v>197</v>
      </c>
    </row>
    <row r="3" spans="1:10">
      <c r="A3" s="1" t="s">
        <v>28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  <c r="G3" s="6" t="s">
        <v>30</v>
      </c>
      <c r="H3" s="6" t="s">
        <v>31</v>
      </c>
      <c r="I3" s="6" t="s">
        <v>41</v>
      </c>
      <c r="J3" s="6"/>
    </row>
    <row r="4" spans="1:10">
      <c r="A4" s="1">
        <v>1</v>
      </c>
      <c r="B4" s="1" t="s">
        <v>191</v>
      </c>
      <c r="C4" s="30">
        <v>1049</v>
      </c>
      <c r="D4" s="30">
        <v>1280</v>
      </c>
      <c r="E4" s="30">
        <v>1451</v>
      </c>
      <c r="F4" s="30">
        <v>1590</v>
      </c>
      <c r="G4" s="31">
        <f>SUM(D4-C4)/12</f>
        <v>19.25</v>
      </c>
      <c r="H4" s="31">
        <f t="shared" ref="H4" si="0">SUM(E4-D4)/12</f>
        <v>14.25</v>
      </c>
      <c r="I4" s="31">
        <f>SUM(F4-E4)/9</f>
        <v>15.444444444444445</v>
      </c>
      <c r="J4" s="14"/>
    </row>
    <row r="5" spans="1:10">
      <c r="A5" s="1">
        <v>2</v>
      </c>
      <c r="B5" s="1" t="s">
        <v>192</v>
      </c>
      <c r="C5" s="30">
        <v>21724</v>
      </c>
      <c r="D5" s="30">
        <v>25112</v>
      </c>
      <c r="E5" s="30">
        <v>28710</v>
      </c>
      <c r="F5" s="30">
        <v>31400</v>
      </c>
      <c r="G5" s="31">
        <f t="shared" ref="G5:G9" si="1">SUM(D5-C5)/12</f>
        <v>282.33333333333331</v>
      </c>
      <c r="H5" s="31">
        <f t="shared" ref="H5:H9" si="2">SUM(E5-D5)/12</f>
        <v>299.83333333333331</v>
      </c>
      <c r="I5" s="31">
        <f t="shared" ref="I5:I9" si="3">SUM(F5-E5)/9</f>
        <v>298.88888888888891</v>
      </c>
      <c r="J5" s="14"/>
    </row>
    <row r="6" spans="1:10">
      <c r="A6" s="1">
        <v>3</v>
      </c>
      <c r="B6" s="1" t="s">
        <v>193</v>
      </c>
      <c r="C6" s="30">
        <v>44917</v>
      </c>
      <c r="D6" s="30">
        <v>48693</v>
      </c>
      <c r="E6" s="30">
        <v>51527</v>
      </c>
      <c r="F6" s="30">
        <v>52934</v>
      </c>
      <c r="G6" s="31">
        <f t="shared" si="1"/>
        <v>314.66666666666669</v>
      </c>
      <c r="H6" s="31">
        <f t="shared" si="2"/>
        <v>236.16666666666666</v>
      </c>
      <c r="I6" s="31">
        <f t="shared" si="3"/>
        <v>156.33333333333334</v>
      </c>
      <c r="J6" s="14"/>
    </row>
    <row r="7" spans="1:10">
      <c r="A7" s="1">
        <v>4</v>
      </c>
      <c r="B7" s="1" t="s">
        <v>194</v>
      </c>
      <c r="C7" s="30">
        <v>8742</v>
      </c>
      <c r="D7" s="30">
        <v>7885</v>
      </c>
      <c r="E7" s="30">
        <v>7403</v>
      </c>
      <c r="F7" s="30">
        <v>6954</v>
      </c>
      <c r="G7" s="31">
        <f t="shared" si="1"/>
        <v>-71.416666666666671</v>
      </c>
      <c r="H7" s="31">
        <f t="shared" si="2"/>
        <v>-40.166666666666664</v>
      </c>
      <c r="I7" s="31">
        <f t="shared" si="3"/>
        <v>-49.888888888888886</v>
      </c>
      <c r="J7" s="14"/>
    </row>
    <row r="8" spans="1:10">
      <c r="A8" s="1">
        <v>5</v>
      </c>
      <c r="B8" s="1" t="s">
        <v>195</v>
      </c>
      <c r="C8" s="30">
        <v>3179</v>
      </c>
      <c r="D8" s="30">
        <v>3860</v>
      </c>
      <c r="E8" s="30">
        <v>5773</v>
      </c>
      <c r="F8" s="30">
        <v>6294</v>
      </c>
      <c r="G8" s="31">
        <f t="shared" si="1"/>
        <v>56.75</v>
      </c>
      <c r="H8" s="31">
        <f t="shared" si="2"/>
        <v>159.41666666666666</v>
      </c>
      <c r="I8" s="31">
        <f t="shared" si="3"/>
        <v>57.888888888888886</v>
      </c>
      <c r="J8" s="14"/>
    </row>
    <row r="9" spans="1:10">
      <c r="B9" s="1" t="s">
        <v>196</v>
      </c>
      <c r="C9" s="30">
        <v>79611</v>
      </c>
      <c r="D9" s="30">
        <v>86830</v>
      </c>
      <c r="E9" s="30">
        <v>94864</v>
      </c>
      <c r="F9" s="30">
        <v>99172</v>
      </c>
      <c r="G9" s="31">
        <f t="shared" si="1"/>
        <v>601.58333333333337</v>
      </c>
      <c r="H9" s="31">
        <f t="shared" si="2"/>
        <v>669.5</v>
      </c>
      <c r="I9" s="31">
        <f t="shared" si="3"/>
        <v>478.66666666666669</v>
      </c>
      <c r="J9" s="14"/>
    </row>
    <row r="13" spans="1:10">
      <c r="B13" s="2"/>
    </row>
    <row r="14" spans="1:10">
      <c r="B14" s="44" t="s">
        <v>133</v>
      </c>
    </row>
    <row r="15" spans="1:10">
      <c r="B15" s="44" t="s">
        <v>141</v>
      </c>
    </row>
    <row r="16" spans="1:10">
      <c r="B16" s="44" t="s">
        <v>147</v>
      </c>
    </row>
    <row r="17" spans="2:9">
      <c r="B17" s="2" t="s">
        <v>49</v>
      </c>
    </row>
    <row r="26" spans="2:9">
      <c r="G26" s="6"/>
      <c r="H26" s="6"/>
      <c r="I26" s="6"/>
    </row>
    <row r="27" spans="2:9">
      <c r="C27" s="30"/>
      <c r="D27" s="30"/>
      <c r="E27" s="30"/>
      <c r="F27" s="30"/>
      <c r="G27" s="31"/>
      <c r="H27" s="31"/>
      <c r="I27" s="31"/>
    </row>
    <row r="28" spans="2:9">
      <c r="C28" s="30"/>
      <c r="D28" s="30"/>
      <c r="E28" s="30"/>
      <c r="F28" s="30"/>
      <c r="G28" s="31"/>
      <c r="H28" s="31"/>
      <c r="I28" s="31"/>
    </row>
    <row r="29" spans="2:9">
      <c r="C29" s="30"/>
      <c r="D29" s="30"/>
      <c r="E29" s="30"/>
      <c r="F29" s="30"/>
      <c r="G29" s="30"/>
      <c r="H29" s="30"/>
      <c r="I29" s="30"/>
    </row>
    <row r="30" spans="2:9">
      <c r="C30" s="30"/>
      <c r="D30" s="30"/>
      <c r="E30" s="30"/>
      <c r="F30" s="30"/>
      <c r="G30" s="31"/>
      <c r="H30" s="31"/>
      <c r="I30" s="31"/>
    </row>
    <row r="31" spans="2:9">
      <c r="C31" s="30"/>
      <c r="D31" s="30"/>
      <c r="E31" s="30"/>
      <c r="F31" s="30"/>
      <c r="G31" s="31"/>
      <c r="H31" s="31"/>
      <c r="I31" s="31"/>
    </row>
    <row r="32" spans="2:9">
      <c r="C32" s="30"/>
      <c r="D32" s="30"/>
      <c r="E32" s="30"/>
      <c r="F32" s="30"/>
      <c r="G32" s="31"/>
      <c r="H32" s="31"/>
      <c r="I32" s="31"/>
    </row>
  </sheetData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/>
  </sheetViews>
  <sheetFormatPr baseColWidth="10" defaultRowHeight="15"/>
  <cols>
    <col min="1" max="1" width="5.5703125" style="2" bestFit="1" customWidth="1"/>
    <col min="2" max="2" width="32.5703125" style="2" bestFit="1" customWidth="1"/>
    <col min="3" max="3" width="23.42578125" style="9" bestFit="1" customWidth="1"/>
    <col min="4" max="16384" width="11.42578125" style="2"/>
  </cols>
  <sheetData>
    <row r="1" spans="1:3">
      <c r="A1" s="17" t="s">
        <v>204</v>
      </c>
    </row>
    <row r="3" spans="1:3">
      <c r="A3" s="2" t="s">
        <v>28</v>
      </c>
      <c r="B3" s="2" t="s">
        <v>188</v>
      </c>
      <c r="C3" s="9" t="s">
        <v>205</v>
      </c>
    </row>
    <row r="4" spans="1:3">
      <c r="A4" s="2">
        <v>1</v>
      </c>
      <c r="B4" s="2" t="s">
        <v>206</v>
      </c>
      <c r="C4" s="16">
        <v>11314</v>
      </c>
    </row>
    <row r="5" spans="1:3">
      <c r="A5" s="2">
        <v>2</v>
      </c>
      <c r="B5" s="2" t="s">
        <v>207</v>
      </c>
      <c r="C5" s="16">
        <v>881</v>
      </c>
    </row>
    <row r="6" spans="1:3">
      <c r="A6" s="2">
        <v>3</v>
      </c>
      <c r="B6" s="2" t="s">
        <v>208</v>
      </c>
      <c r="C6" s="16">
        <v>22255</v>
      </c>
    </row>
    <row r="7" spans="1:3">
      <c r="A7" s="2">
        <v>4</v>
      </c>
      <c r="B7" s="2" t="s">
        <v>209</v>
      </c>
      <c r="C7" s="16">
        <v>1620</v>
      </c>
    </row>
    <row r="8" spans="1:3">
      <c r="C8" s="16"/>
    </row>
    <row r="12" spans="1:3">
      <c r="B12" s="44" t="s">
        <v>133</v>
      </c>
    </row>
    <row r="13" spans="1:3">
      <c r="B13" s="44" t="s">
        <v>141</v>
      </c>
    </row>
    <row r="14" spans="1:3">
      <c r="B14" s="44" t="s">
        <v>147</v>
      </c>
    </row>
    <row r="15" spans="1:3">
      <c r="B15" s="2" t="s">
        <v>148</v>
      </c>
    </row>
    <row r="16" spans="1:3">
      <c r="B16" s="2" t="s">
        <v>149</v>
      </c>
    </row>
  </sheetData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/>
  </sheetViews>
  <sheetFormatPr baseColWidth="10" defaultRowHeight="15"/>
  <cols>
    <col min="1" max="1" width="5.5703125" style="1" bestFit="1" customWidth="1"/>
    <col min="2" max="2" width="32.5703125" style="1" bestFit="1" customWidth="1"/>
    <col min="3" max="5" width="8.5703125" style="6" bestFit="1" customWidth="1"/>
    <col min="6" max="6" width="7.28515625" style="6" customWidth="1"/>
    <col min="7" max="9" width="16.5703125" style="6" bestFit="1" customWidth="1"/>
    <col min="10" max="16384" width="11.42578125" style="1"/>
  </cols>
  <sheetData>
    <row r="1" spans="1:9">
      <c r="A1" s="17" t="s">
        <v>210</v>
      </c>
    </row>
    <row r="3" spans="1:9">
      <c r="A3" s="1" t="s">
        <v>28</v>
      </c>
      <c r="B3" s="1" t="s">
        <v>199</v>
      </c>
      <c r="C3" s="6" t="s">
        <v>200</v>
      </c>
      <c r="D3" s="6" t="s">
        <v>201</v>
      </c>
      <c r="E3" s="6" t="s">
        <v>202</v>
      </c>
      <c r="F3" s="6" t="s">
        <v>203</v>
      </c>
      <c r="G3" s="6" t="s">
        <v>30</v>
      </c>
      <c r="H3" s="6" t="s">
        <v>31</v>
      </c>
      <c r="I3" s="6" t="s">
        <v>41</v>
      </c>
    </row>
    <row r="4" spans="1:9">
      <c r="A4" s="1">
        <v>1</v>
      </c>
      <c r="B4" s="1" t="s">
        <v>206</v>
      </c>
      <c r="C4" s="32">
        <v>5827</v>
      </c>
      <c r="D4" s="32">
        <v>6918</v>
      </c>
      <c r="E4" s="32">
        <v>8057</v>
      </c>
      <c r="F4" s="32">
        <v>8853</v>
      </c>
      <c r="G4" s="33">
        <f>SUM(D4-C4)/12</f>
        <v>90.916666666666671</v>
      </c>
      <c r="H4" s="33">
        <f>SUM(E4-D4)/12</f>
        <v>94.916666666666671</v>
      </c>
      <c r="I4" s="33">
        <f>SUM(F4-E4)/9</f>
        <v>88.444444444444443</v>
      </c>
    </row>
    <row r="5" spans="1:9">
      <c r="A5" s="1">
        <v>2</v>
      </c>
      <c r="B5" s="1" t="s">
        <v>207</v>
      </c>
      <c r="C5" s="32">
        <v>561</v>
      </c>
      <c r="D5" s="32">
        <v>636</v>
      </c>
      <c r="E5" s="32">
        <v>757</v>
      </c>
      <c r="F5" s="32">
        <v>775</v>
      </c>
      <c r="G5" s="33">
        <f t="shared" ref="G5:G7" si="0">SUM(D5-C5)/12</f>
        <v>6.25</v>
      </c>
      <c r="H5" s="33">
        <f t="shared" ref="H5:H7" si="1">SUM(E5-D5)/12</f>
        <v>10.083333333333334</v>
      </c>
      <c r="I5" s="33">
        <f t="shared" ref="I5:I7" si="2">SUM(F5-E5)/9</f>
        <v>2</v>
      </c>
    </row>
    <row r="6" spans="1:9">
      <c r="A6" s="1">
        <v>3</v>
      </c>
      <c r="B6" s="1" t="s">
        <v>208</v>
      </c>
      <c r="C6" s="32">
        <v>14247</v>
      </c>
      <c r="D6" s="32">
        <v>16303</v>
      </c>
      <c r="E6" s="32">
        <v>18745</v>
      </c>
      <c r="F6" s="32">
        <v>20518</v>
      </c>
      <c r="G6" s="33">
        <f t="shared" si="0"/>
        <v>171.33333333333334</v>
      </c>
      <c r="H6" s="33">
        <f t="shared" si="1"/>
        <v>203.5</v>
      </c>
      <c r="I6" s="33">
        <f t="shared" si="2"/>
        <v>197</v>
      </c>
    </row>
    <row r="7" spans="1:9">
      <c r="A7" s="1">
        <v>4</v>
      </c>
      <c r="B7" s="1" t="s">
        <v>209</v>
      </c>
      <c r="C7" s="32">
        <v>1089</v>
      </c>
      <c r="D7" s="32">
        <v>1255</v>
      </c>
      <c r="E7" s="32">
        <v>1151</v>
      </c>
      <c r="F7" s="32">
        <v>1254</v>
      </c>
      <c r="G7" s="33">
        <f t="shared" si="0"/>
        <v>13.833333333333334</v>
      </c>
      <c r="H7" s="33">
        <f t="shared" si="1"/>
        <v>-8.6666666666666661</v>
      </c>
      <c r="I7" s="33">
        <f t="shared" si="2"/>
        <v>11.444444444444445</v>
      </c>
    </row>
    <row r="10" spans="1:9">
      <c r="B10" s="2"/>
    </row>
    <row r="11" spans="1:9">
      <c r="B11" s="2"/>
    </row>
    <row r="12" spans="1:9">
      <c r="B12" s="44" t="s">
        <v>133</v>
      </c>
    </row>
    <row r="13" spans="1:9">
      <c r="B13" s="44" t="s">
        <v>141</v>
      </c>
    </row>
    <row r="14" spans="1:9">
      <c r="B14" s="44" t="s">
        <v>147</v>
      </c>
    </row>
    <row r="15" spans="1:9">
      <c r="B15" s="2" t="s">
        <v>148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workbookViewId="0"/>
  </sheetViews>
  <sheetFormatPr baseColWidth="10" defaultRowHeight="15"/>
  <cols>
    <col min="1" max="1" width="5.85546875" style="2" bestFit="1" customWidth="1"/>
    <col min="2" max="2" width="19.28515625" style="2" customWidth="1"/>
    <col min="3" max="3" width="13.85546875" style="10" bestFit="1" customWidth="1"/>
    <col min="4" max="4" width="20.28515625" style="2" bestFit="1" customWidth="1"/>
    <col min="5" max="5" width="15.28515625" style="2" bestFit="1" customWidth="1"/>
    <col min="6" max="16384" width="11.42578125" style="2"/>
  </cols>
  <sheetData>
    <row r="1" spans="1:5">
      <c r="A1" s="17" t="s">
        <v>100</v>
      </c>
    </row>
    <row r="3" spans="1:5">
      <c r="A3" s="10" t="s">
        <v>0</v>
      </c>
      <c r="B3" s="18" t="s">
        <v>190</v>
      </c>
      <c r="C3" s="18" t="s">
        <v>189</v>
      </c>
      <c r="D3" s="18" t="s">
        <v>211</v>
      </c>
      <c r="E3" s="2" t="s">
        <v>212</v>
      </c>
    </row>
    <row r="4" spans="1:5">
      <c r="A4" s="2" t="s">
        <v>1</v>
      </c>
      <c r="B4" s="11">
        <v>624</v>
      </c>
      <c r="C4" s="11">
        <v>5</v>
      </c>
      <c r="D4" s="13">
        <v>7.9491255961844191E-3</v>
      </c>
      <c r="E4" s="12">
        <v>0.19030060742494517</v>
      </c>
    </row>
    <row r="5" spans="1:5">
      <c r="A5" s="2" t="s">
        <v>2</v>
      </c>
      <c r="B5" s="11">
        <v>1429</v>
      </c>
      <c r="C5" s="11">
        <v>121</v>
      </c>
      <c r="D5" s="13">
        <v>7.8064516129032258E-2</v>
      </c>
      <c r="E5" s="12">
        <v>0.19030060742494517</v>
      </c>
    </row>
    <row r="6" spans="1:5">
      <c r="A6" s="2" t="s">
        <v>3</v>
      </c>
      <c r="B6" s="11">
        <v>1547</v>
      </c>
      <c r="C6" s="11">
        <v>153</v>
      </c>
      <c r="D6" s="13">
        <v>0.09</v>
      </c>
      <c r="E6" s="12">
        <v>0.19030060742494517</v>
      </c>
    </row>
    <row r="7" spans="1:5">
      <c r="A7" s="2" t="s">
        <v>4</v>
      </c>
      <c r="B7" s="11">
        <v>5944</v>
      </c>
      <c r="C7" s="11">
        <v>669</v>
      </c>
      <c r="D7" s="13">
        <v>0.10116437320429457</v>
      </c>
      <c r="E7" s="12">
        <v>0.19030060742494517</v>
      </c>
    </row>
    <row r="8" spans="1:5">
      <c r="A8" s="2" t="s">
        <v>7</v>
      </c>
      <c r="B8" s="11">
        <v>1759</v>
      </c>
      <c r="C8" s="11">
        <v>226</v>
      </c>
      <c r="D8" s="13">
        <v>0.11385390428211586</v>
      </c>
      <c r="E8" s="12">
        <v>0.19030060742494517</v>
      </c>
    </row>
    <row r="9" spans="1:5">
      <c r="A9" s="2" t="s">
        <v>8</v>
      </c>
      <c r="B9" s="11">
        <v>3811</v>
      </c>
      <c r="C9" s="11">
        <v>545</v>
      </c>
      <c r="D9" s="13">
        <v>0.1251147842056933</v>
      </c>
      <c r="E9" s="12">
        <v>0.19030060742494517</v>
      </c>
    </row>
    <row r="10" spans="1:5">
      <c r="A10" s="2" t="s">
        <v>5</v>
      </c>
      <c r="B10" s="11">
        <v>534</v>
      </c>
      <c r="C10" s="11">
        <v>84</v>
      </c>
      <c r="D10" s="13">
        <v>0.13592233009708737</v>
      </c>
      <c r="E10" s="12">
        <v>0.19030060742494517</v>
      </c>
    </row>
    <row r="11" spans="1:5">
      <c r="A11" s="2" t="s">
        <v>42</v>
      </c>
      <c r="B11" s="11">
        <v>2048</v>
      </c>
      <c r="C11" s="11">
        <v>349</v>
      </c>
      <c r="D11" s="13">
        <v>0.14559866499791405</v>
      </c>
      <c r="E11" s="12">
        <v>0.19030060742494517</v>
      </c>
    </row>
    <row r="12" spans="1:5">
      <c r="A12" s="2" t="s">
        <v>9</v>
      </c>
      <c r="B12" s="11">
        <v>3473</v>
      </c>
      <c r="C12" s="11">
        <v>634</v>
      </c>
      <c r="D12" s="13">
        <v>0.15437058680301924</v>
      </c>
      <c r="E12" s="12">
        <v>0.19030060742494517</v>
      </c>
    </row>
    <row r="13" spans="1:5">
      <c r="A13" s="2" t="s">
        <v>43</v>
      </c>
      <c r="B13" s="11">
        <v>2095</v>
      </c>
      <c r="C13" s="11">
        <v>385</v>
      </c>
      <c r="D13" s="13">
        <v>0.15524193548387097</v>
      </c>
      <c r="E13" s="12">
        <v>0.19030060742494517</v>
      </c>
    </row>
    <row r="14" spans="1:5">
      <c r="A14" s="2" t="s">
        <v>12</v>
      </c>
      <c r="B14" s="11">
        <v>1887</v>
      </c>
      <c r="C14" s="11">
        <v>414</v>
      </c>
      <c r="D14" s="13">
        <v>0.17992177314211213</v>
      </c>
      <c r="E14" s="12">
        <v>0.19030060742494517</v>
      </c>
    </row>
    <row r="15" spans="1:5">
      <c r="A15" s="2" t="s">
        <v>10</v>
      </c>
      <c r="B15" s="11">
        <v>783</v>
      </c>
      <c r="C15" s="11">
        <v>197</v>
      </c>
      <c r="D15" s="13">
        <v>0.2010204081632653</v>
      </c>
      <c r="E15" s="12">
        <v>0.19030060742494517</v>
      </c>
    </row>
    <row r="16" spans="1:5">
      <c r="A16" s="2" t="s">
        <v>16</v>
      </c>
      <c r="B16" s="11">
        <v>601</v>
      </c>
      <c r="C16" s="11">
        <v>157</v>
      </c>
      <c r="D16" s="13">
        <v>0.20712401055408972</v>
      </c>
      <c r="E16" s="12">
        <v>0.19030060742494517</v>
      </c>
    </row>
    <row r="17" spans="1:5">
      <c r="A17" s="2" t="s">
        <v>17</v>
      </c>
      <c r="B17" s="11">
        <v>501</v>
      </c>
      <c r="C17" s="11">
        <v>142</v>
      </c>
      <c r="D17" s="13">
        <v>0.2208398133748056</v>
      </c>
      <c r="E17" s="12">
        <v>0.19030060742494517</v>
      </c>
    </row>
    <row r="18" spans="1:5">
      <c r="A18" s="2" t="s">
        <v>44</v>
      </c>
      <c r="B18" s="11">
        <v>277</v>
      </c>
      <c r="C18" s="11">
        <v>80</v>
      </c>
      <c r="D18" s="13">
        <v>0.22408963585434175</v>
      </c>
      <c r="E18" s="12">
        <v>0.19030060742494517</v>
      </c>
    </row>
    <row r="19" spans="1:5">
      <c r="A19" s="2" t="s">
        <v>45</v>
      </c>
      <c r="B19" s="11">
        <v>2555</v>
      </c>
      <c r="C19" s="11">
        <v>785</v>
      </c>
      <c r="D19" s="13">
        <v>0.23502994011976047</v>
      </c>
      <c r="E19" s="12">
        <v>0.19030060742494517</v>
      </c>
    </row>
    <row r="20" spans="1:5">
      <c r="A20" s="2" t="s">
        <v>46</v>
      </c>
      <c r="B20" s="11">
        <v>1357</v>
      </c>
      <c r="C20" s="11">
        <v>470</v>
      </c>
      <c r="D20" s="13">
        <v>0.25725232621784344</v>
      </c>
      <c r="E20" s="12">
        <v>0.19030060742494517</v>
      </c>
    </row>
    <row r="21" spans="1:5">
      <c r="A21" s="2" t="s">
        <v>22</v>
      </c>
      <c r="B21" s="11">
        <v>196</v>
      </c>
      <c r="C21" s="11">
        <v>68</v>
      </c>
      <c r="D21" s="13">
        <v>0.25757575757575757</v>
      </c>
      <c r="E21" s="12">
        <v>0.19030060742494517</v>
      </c>
    </row>
    <row r="22" spans="1:5">
      <c r="A22" s="2" t="s">
        <v>21</v>
      </c>
      <c r="B22" s="11">
        <v>806</v>
      </c>
      <c r="C22" s="11">
        <v>284</v>
      </c>
      <c r="D22" s="13">
        <v>0.26055045871559634</v>
      </c>
      <c r="E22" s="12">
        <v>0.19030060742494517</v>
      </c>
    </row>
    <row r="23" spans="1:5">
      <c r="A23" s="2" t="s">
        <v>19</v>
      </c>
      <c r="B23" s="11">
        <v>1620</v>
      </c>
      <c r="C23" s="11">
        <v>620</v>
      </c>
      <c r="D23" s="13">
        <v>0.2767857142857143</v>
      </c>
      <c r="E23" s="12">
        <v>0.19030060742494517</v>
      </c>
    </row>
    <row r="24" spans="1:5">
      <c r="A24" s="2" t="s">
        <v>23</v>
      </c>
      <c r="B24" s="11">
        <v>5288</v>
      </c>
      <c r="C24" s="11">
        <v>2114</v>
      </c>
      <c r="D24" s="13">
        <v>0.28559848689543366</v>
      </c>
      <c r="E24" s="12">
        <v>0.19030060742494517</v>
      </c>
    </row>
    <row r="25" spans="1:5">
      <c r="A25" s="2" t="s">
        <v>20</v>
      </c>
      <c r="B25" s="11">
        <v>1868</v>
      </c>
      <c r="C25" s="11">
        <v>891</v>
      </c>
      <c r="D25" s="13">
        <v>0.32294309532439291</v>
      </c>
      <c r="E25" s="12">
        <v>0.19030060742494517</v>
      </c>
    </row>
    <row r="26" spans="1:5">
      <c r="A26" s="2" t="s">
        <v>24</v>
      </c>
      <c r="B26" s="11">
        <v>179</v>
      </c>
      <c r="C26" s="11">
        <v>87</v>
      </c>
      <c r="D26" s="13">
        <v>0.32706766917293234</v>
      </c>
      <c r="E26" s="12">
        <v>0.19030060742494517</v>
      </c>
    </row>
    <row r="27" spans="1:5">
      <c r="A27" s="2" t="s">
        <v>26</v>
      </c>
      <c r="B27" s="11">
        <v>270</v>
      </c>
      <c r="C27" s="11">
        <v>141</v>
      </c>
      <c r="D27" s="13">
        <v>0.34306569343065696</v>
      </c>
      <c r="E27" s="12">
        <v>0.19030060742494517</v>
      </c>
    </row>
    <row r="28" spans="1:5">
      <c r="A28" s="2" t="s">
        <v>25</v>
      </c>
      <c r="B28" s="11">
        <v>187</v>
      </c>
      <c r="C28" s="11">
        <v>124</v>
      </c>
      <c r="D28" s="13">
        <v>0.3987138263665595</v>
      </c>
      <c r="E28" s="12">
        <v>0.19030060742494517</v>
      </c>
    </row>
    <row r="29" spans="1:5">
      <c r="A29" s="2" t="s">
        <v>27</v>
      </c>
      <c r="B29" s="11">
        <v>84</v>
      </c>
      <c r="C29" s="11">
        <v>61</v>
      </c>
      <c r="D29" s="13">
        <v>0.4206896551724138</v>
      </c>
      <c r="E29" s="12">
        <v>0.19030060742494517</v>
      </c>
    </row>
    <row r="34" spans="2:2">
      <c r="B34" s="44" t="s">
        <v>133</v>
      </c>
    </row>
    <row r="35" spans="2:2">
      <c r="B35" s="44" t="s">
        <v>141</v>
      </c>
    </row>
    <row r="36" spans="2:2">
      <c r="B36" s="44" t="s">
        <v>213</v>
      </c>
    </row>
    <row r="37" spans="2:2">
      <c r="B37" s="2" t="s">
        <v>214</v>
      </c>
    </row>
    <row r="38" spans="2:2">
      <c r="B38" s="2" t="s">
        <v>215</v>
      </c>
    </row>
  </sheetData>
  <sortState ref="A2:D28">
    <sortCondition ref="D2:D28"/>
  </sortState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/>
  </sheetViews>
  <sheetFormatPr baseColWidth="10" defaultRowHeight="15"/>
  <cols>
    <col min="1" max="1" width="5.28515625" style="22" bestFit="1" customWidth="1"/>
    <col min="2" max="2" width="30.28515625" style="22" bestFit="1" customWidth="1"/>
    <col min="3" max="6" width="7.28515625" style="22" customWidth="1"/>
    <col min="7" max="9" width="16.42578125" style="22" bestFit="1" customWidth="1"/>
    <col min="10" max="16384" width="11.42578125" style="22"/>
  </cols>
  <sheetData>
    <row r="1" spans="1:9">
      <c r="A1" s="77" t="s">
        <v>216</v>
      </c>
    </row>
    <row r="3" spans="1:9">
      <c r="A3" s="22" t="s">
        <v>28</v>
      </c>
      <c r="B3" s="22" t="s">
        <v>29</v>
      </c>
      <c r="C3" s="34" t="s">
        <v>200</v>
      </c>
      <c r="D3" s="34" t="s">
        <v>201</v>
      </c>
      <c r="E3" s="34" t="s">
        <v>202</v>
      </c>
      <c r="F3" s="34" t="s">
        <v>203</v>
      </c>
      <c r="G3" s="34" t="s">
        <v>30</v>
      </c>
      <c r="H3" s="34" t="s">
        <v>31</v>
      </c>
      <c r="I3" s="34" t="s">
        <v>41</v>
      </c>
    </row>
    <row r="4" spans="1:9">
      <c r="A4" s="22">
        <v>1</v>
      </c>
      <c r="B4" s="78" t="s">
        <v>217</v>
      </c>
      <c r="C4" s="51">
        <v>187</v>
      </c>
      <c r="D4" s="51">
        <v>229</v>
      </c>
      <c r="E4" s="51">
        <v>246</v>
      </c>
      <c r="F4" s="51">
        <v>257</v>
      </c>
      <c r="G4" s="35">
        <f>SUM(D4-C4)/12</f>
        <v>3.5</v>
      </c>
      <c r="H4" s="35">
        <f t="shared" ref="H4:H9" si="0">SUM(E4-D4)/12</f>
        <v>1.4166666666666667</v>
      </c>
      <c r="I4" s="35">
        <f>SUM(F4-E4)/9</f>
        <v>1.2222222222222223</v>
      </c>
    </row>
    <row r="5" spans="1:9">
      <c r="A5" s="22">
        <v>3</v>
      </c>
      <c r="B5" s="78" t="s">
        <v>218</v>
      </c>
      <c r="C5" s="51">
        <v>741</v>
      </c>
      <c r="D5" s="51">
        <v>861</v>
      </c>
      <c r="E5" s="51">
        <v>940</v>
      </c>
      <c r="F5" s="51">
        <v>997</v>
      </c>
      <c r="G5" s="35">
        <f t="shared" ref="G5:G9" si="1">SUM(D5-C5)/12</f>
        <v>10</v>
      </c>
      <c r="H5" s="35">
        <f t="shared" si="0"/>
        <v>6.583333333333333</v>
      </c>
      <c r="I5" s="35">
        <f t="shared" ref="I5:I9" si="2">SUM(F5-E5)/9</f>
        <v>6.333333333333333</v>
      </c>
    </row>
    <row r="6" spans="1:9">
      <c r="A6" s="22">
        <v>7</v>
      </c>
      <c r="B6" s="78" t="s">
        <v>219</v>
      </c>
      <c r="C6" s="51">
        <v>62</v>
      </c>
      <c r="D6" s="51">
        <v>75</v>
      </c>
      <c r="E6" s="51">
        <v>87</v>
      </c>
      <c r="F6" s="51">
        <v>97</v>
      </c>
      <c r="G6" s="35">
        <f t="shared" si="1"/>
        <v>1.0833333333333333</v>
      </c>
      <c r="H6" s="35">
        <f t="shared" si="0"/>
        <v>1</v>
      </c>
      <c r="I6" s="35">
        <f t="shared" si="2"/>
        <v>1.1111111111111112</v>
      </c>
    </row>
    <row r="7" spans="1:9">
      <c r="A7" s="22">
        <v>9</v>
      </c>
      <c r="B7" s="78" t="s">
        <v>220</v>
      </c>
      <c r="C7" s="51">
        <v>101</v>
      </c>
      <c r="D7" s="51">
        <v>108</v>
      </c>
      <c r="E7" s="51">
        <v>123</v>
      </c>
      <c r="F7" s="51">
        <v>124</v>
      </c>
      <c r="G7" s="35">
        <f t="shared" si="1"/>
        <v>0.58333333333333337</v>
      </c>
      <c r="H7" s="35">
        <f t="shared" si="0"/>
        <v>1.25</v>
      </c>
      <c r="I7" s="35">
        <f t="shared" si="2"/>
        <v>0.1111111111111111</v>
      </c>
    </row>
    <row r="8" spans="1:9">
      <c r="A8" s="22">
        <v>11</v>
      </c>
      <c r="B8" s="78" t="s">
        <v>221</v>
      </c>
      <c r="C8" s="51">
        <v>5347</v>
      </c>
      <c r="D8" s="51">
        <v>5847</v>
      </c>
      <c r="E8" s="51">
        <v>6365</v>
      </c>
      <c r="F8" s="51">
        <v>6802</v>
      </c>
      <c r="G8" s="35">
        <f t="shared" si="1"/>
        <v>41.666666666666664</v>
      </c>
      <c r="H8" s="35">
        <f t="shared" si="0"/>
        <v>43.166666666666664</v>
      </c>
      <c r="I8" s="35">
        <f t="shared" si="2"/>
        <v>48.555555555555557</v>
      </c>
    </row>
    <row r="9" spans="1:9">
      <c r="A9" s="22">
        <v>13</v>
      </c>
      <c r="B9" s="78" t="s">
        <v>222</v>
      </c>
      <c r="C9" s="51">
        <v>269</v>
      </c>
      <c r="D9" s="51">
        <v>304</v>
      </c>
      <c r="E9" s="51">
        <v>272</v>
      </c>
      <c r="F9" s="51">
        <v>284</v>
      </c>
      <c r="G9" s="35">
        <f t="shared" si="1"/>
        <v>2.9166666666666665</v>
      </c>
      <c r="H9" s="35">
        <f t="shared" si="0"/>
        <v>-2.6666666666666665</v>
      </c>
      <c r="I9" s="35">
        <f t="shared" si="2"/>
        <v>1.3333333333333333</v>
      </c>
    </row>
    <row r="12" spans="1:9">
      <c r="B12" s="2"/>
    </row>
    <row r="13" spans="1:9">
      <c r="B13" s="2"/>
    </row>
    <row r="14" spans="1:9">
      <c r="B14" s="44" t="s">
        <v>133</v>
      </c>
    </row>
    <row r="15" spans="1:9">
      <c r="B15" s="44" t="s">
        <v>141</v>
      </c>
    </row>
    <row r="16" spans="1:9">
      <c r="B16" s="44" t="s">
        <v>147</v>
      </c>
    </row>
    <row r="17" spans="2:9">
      <c r="B17" s="2" t="s">
        <v>148</v>
      </c>
    </row>
    <row r="27" spans="2:9">
      <c r="G27" s="68"/>
      <c r="H27" s="68"/>
      <c r="I27" s="68"/>
    </row>
    <row r="28" spans="2:9">
      <c r="G28" s="68"/>
      <c r="H28" s="68"/>
      <c r="I28" s="68"/>
    </row>
    <row r="33" spans="7:9">
      <c r="G33" s="68"/>
      <c r="H33" s="68"/>
      <c r="I33" s="68"/>
    </row>
    <row r="34" spans="7:9">
      <c r="G34" s="68"/>
      <c r="H34" s="68"/>
      <c r="I34" s="68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/>
  </sheetViews>
  <sheetFormatPr baseColWidth="10" defaultRowHeight="15"/>
  <cols>
    <col min="1" max="1" width="8.85546875" style="2" customWidth="1"/>
    <col min="2" max="2" width="37.85546875" style="2" bestFit="1" customWidth="1"/>
    <col min="3" max="3" width="33" style="2" bestFit="1" customWidth="1"/>
    <col min="4" max="4" width="28.7109375" style="2" bestFit="1" customWidth="1"/>
    <col min="5" max="16384" width="11.42578125" style="2"/>
  </cols>
  <sheetData>
    <row r="1" spans="1:4" s="17" customFormat="1">
      <c r="A1" s="26" t="s">
        <v>86</v>
      </c>
    </row>
    <row r="3" spans="1:4" ht="15" customHeight="1">
      <c r="A3" s="71" t="s">
        <v>122</v>
      </c>
      <c r="B3" s="69" t="s">
        <v>123</v>
      </c>
      <c r="C3" s="70" t="s">
        <v>124</v>
      </c>
      <c r="D3" s="71" t="s">
        <v>125</v>
      </c>
    </row>
    <row r="4" spans="1:4">
      <c r="A4" s="46">
        <v>2</v>
      </c>
      <c r="B4" s="72" t="s">
        <v>126</v>
      </c>
      <c r="C4" s="47">
        <v>429830</v>
      </c>
      <c r="D4" s="48">
        <v>5.03047155214092E-2</v>
      </c>
    </row>
    <row r="5" spans="1:4">
      <c r="A5" s="46">
        <v>2</v>
      </c>
      <c r="B5" s="72" t="s">
        <v>127</v>
      </c>
      <c r="C5" s="47">
        <v>216158</v>
      </c>
      <c r="D5" s="48">
        <v>4.1757404927906187E-2</v>
      </c>
    </row>
    <row r="6" spans="1:4">
      <c r="A6" s="46">
        <v>3</v>
      </c>
      <c r="B6" s="72" t="s">
        <v>128</v>
      </c>
      <c r="C6" s="47">
        <v>118992</v>
      </c>
      <c r="D6" s="48">
        <v>0.36701911095209305</v>
      </c>
    </row>
    <row r="7" spans="1:4">
      <c r="A7" s="59">
        <v>4</v>
      </c>
      <c r="B7" s="72" t="s">
        <v>129</v>
      </c>
      <c r="C7" s="60">
        <v>36070</v>
      </c>
      <c r="D7" s="56">
        <v>0.22018875065623206</v>
      </c>
    </row>
    <row r="8" spans="1:4">
      <c r="A8" s="59">
        <v>5</v>
      </c>
      <c r="B8" s="72" t="s">
        <v>130</v>
      </c>
      <c r="C8" s="60">
        <v>9806</v>
      </c>
      <c r="D8" s="56">
        <v>0.19030060742494517</v>
      </c>
    </row>
    <row r="9" spans="1:4">
      <c r="A9" s="46">
        <v>6</v>
      </c>
      <c r="B9" s="72" t="s">
        <v>131</v>
      </c>
      <c r="C9" s="36">
        <v>193470</v>
      </c>
      <c r="D9" s="56">
        <v>0.11091917811910382</v>
      </c>
    </row>
    <row r="10" spans="1:4">
      <c r="A10" s="46">
        <v>7</v>
      </c>
      <c r="B10" s="72" t="s">
        <v>132</v>
      </c>
      <c r="C10" s="47">
        <v>263306</v>
      </c>
      <c r="D10" s="48">
        <v>5.7894682451714669E-2</v>
      </c>
    </row>
    <row r="11" spans="1:4">
      <c r="A11" s="44"/>
      <c r="B11" s="44"/>
      <c r="C11" s="44"/>
      <c r="D11" s="28" t="s">
        <v>39</v>
      </c>
    </row>
    <row r="12" spans="1:4">
      <c r="A12" s="44"/>
      <c r="B12" s="44"/>
      <c r="C12" s="44"/>
      <c r="D12" s="45"/>
    </row>
    <row r="13" spans="1:4">
      <c r="A13" s="44"/>
      <c r="B13" s="44"/>
      <c r="C13" s="44"/>
      <c r="D13" s="45"/>
    </row>
    <row r="14" spans="1:4">
      <c r="A14" s="44"/>
      <c r="B14" s="44"/>
      <c r="C14" s="44"/>
      <c r="D14" s="45"/>
    </row>
    <row r="15" spans="1:4">
      <c r="A15" s="44"/>
      <c r="B15" s="44" t="s">
        <v>133</v>
      </c>
      <c r="C15" s="44"/>
      <c r="D15" s="45"/>
    </row>
    <row r="16" spans="1:4">
      <c r="A16" s="44"/>
      <c r="B16" s="44" t="s">
        <v>134</v>
      </c>
      <c r="C16" s="44"/>
      <c r="D16" s="45"/>
    </row>
    <row r="17" spans="1:4">
      <c r="A17" s="44"/>
      <c r="B17" s="44"/>
      <c r="C17" s="44"/>
      <c r="D17" s="45"/>
    </row>
    <row r="18" spans="1:4">
      <c r="A18" s="44"/>
      <c r="B18" s="44"/>
      <c r="C18" s="44"/>
      <c r="D18" s="45"/>
    </row>
    <row r="19" spans="1:4">
      <c r="A19" s="44"/>
      <c r="B19" s="44"/>
      <c r="C19" s="44"/>
      <c r="D19" s="45"/>
    </row>
    <row r="20" spans="1:4">
      <c r="A20" s="44"/>
      <c r="B20" s="44"/>
      <c r="C20" s="44"/>
      <c r="D20" s="45"/>
    </row>
    <row r="21" spans="1:4">
      <c r="A21" s="44"/>
      <c r="B21" s="44"/>
      <c r="C21" s="44"/>
      <c r="D21" s="45"/>
    </row>
    <row r="22" spans="1:4">
      <c r="A22" s="44"/>
      <c r="B22" s="44"/>
      <c r="C22" s="44"/>
      <c r="D22" s="45"/>
    </row>
    <row r="23" spans="1:4">
      <c r="A23" s="44"/>
      <c r="B23" s="44"/>
      <c r="C23" s="44"/>
      <c r="D23" s="45"/>
    </row>
    <row r="24" spans="1:4">
      <c r="A24" s="44"/>
      <c r="B24" s="44"/>
      <c r="C24" s="44"/>
      <c r="D24" s="45"/>
    </row>
    <row r="25" spans="1:4">
      <c r="A25" s="44"/>
      <c r="B25" s="44"/>
      <c r="C25" s="44"/>
      <c r="D25" s="44"/>
    </row>
    <row r="26" spans="1:4">
      <c r="A26" s="44"/>
      <c r="B26" s="44"/>
      <c r="C26" s="44"/>
      <c r="D26" s="44"/>
    </row>
    <row r="27" spans="1:4">
      <c r="A27" s="44"/>
      <c r="B27" s="44"/>
      <c r="C27" s="44"/>
      <c r="D27" s="44"/>
    </row>
  </sheetData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workbookViewId="0"/>
  </sheetViews>
  <sheetFormatPr baseColWidth="10" defaultRowHeight="15"/>
  <cols>
    <col min="1" max="1" width="6.42578125" style="1" customWidth="1"/>
    <col min="2" max="6" width="9.5703125" style="1" customWidth="1"/>
    <col min="7" max="16384" width="11.42578125" style="1"/>
  </cols>
  <sheetData>
    <row r="1" spans="1:6">
      <c r="A1" s="20" t="s">
        <v>223</v>
      </c>
    </row>
    <row r="3" spans="1:6">
      <c r="A3" s="19" t="s">
        <v>32</v>
      </c>
      <c r="B3" s="19" t="s">
        <v>0</v>
      </c>
      <c r="C3" s="21" t="s">
        <v>77</v>
      </c>
      <c r="D3" s="21" t="s">
        <v>78</v>
      </c>
      <c r="E3" s="21" t="s">
        <v>79</v>
      </c>
      <c r="F3" s="6" t="s">
        <v>80</v>
      </c>
    </row>
    <row r="4" spans="1:6">
      <c r="A4" s="19">
        <v>1</v>
      </c>
      <c r="B4" s="2" t="s">
        <v>4</v>
      </c>
      <c r="C4" s="37">
        <v>510</v>
      </c>
      <c r="D4" s="37">
        <v>567</v>
      </c>
      <c r="E4" s="37">
        <v>624</v>
      </c>
      <c r="F4" s="36">
        <v>669</v>
      </c>
    </row>
    <row r="5" spans="1:6">
      <c r="A5" s="19">
        <v>2</v>
      </c>
      <c r="B5" s="2" t="s">
        <v>23</v>
      </c>
      <c r="C5" s="37">
        <v>1816</v>
      </c>
      <c r="D5" s="37">
        <v>1942</v>
      </c>
      <c r="E5" s="37">
        <v>2011</v>
      </c>
      <c r="F5" s="36">
        <v>2114</v>
      </c>
    </row>
    <row r="6" spans="1:6">
      <c r="A6" s="19">
        <v>3</v>
      </c>
      <c r="B6" s="2" t="s">
        <v>20</v>
      </c>
      <c r="C6" s="37">
        <v>657</v>
      </c>
      <c r="D6" s="37">
        <v>731</v>
      </c>
      <c r="E6" s="37">
        <v>838</v>
      </c>
      <c r="F6" s="36">
        <v>891</v>
      </c>
    </row>
    <row r="7" spans="1:6">
      <c r="A7" s="19">
        <v>4</v>
      </c>
      <c r="B7" s="2" t="s">
        <v>24</v>
      </c>
      <c r="C7" s="37">
        <v>75</v>
      </c>
      <c r="D7" s="37">
        <v>86</v>
      </c>
      <c r="E7" s="37">
        <v>86</v>
      </c>
      <c r="F7" s="36">
        <v>87</v>
      </c>
    </row>
    <row r="8" spans="1:6">
      <c r="A8" s="19">
        <v>5</v>
      </c>
      <c r="B8" s="2" t="s">
        <v>21</v>
      </c>
      <c r="C8" s="37">
        <v>235</v>
      </c>
      <c r="D8" s="37">
        <v>254</v>
      </c>
      <c r="E8" s="37">
        <v>266</v>
      </c>
      <c r="F8" s="36">
        <v>284</v>
      </c>
    </row>
    <row r="9" spans="1:6">
      <c r="A9" s="19">
        <v>6</v>
      </c>
      <c r="B9" s="2" t="s">
        <v>25</v>
      </c>
      <c r="C9" s="37">
        <v>98</v>
      </c>
      <c r="D9" s="37">
        <v>108</v>
      </c>
      <c r="E9" s="37">
        <v>117</v>
      </c>
      <c r="F9" s="36">
        <v>124</v>
      </c>
    </row>
    <row r="10" spans="1:6">
      <c r="A10" s="19">
        <v>7</v>
      </c>
      <c r="B10" s="2" t="s">
        <v>22</v>
      </c>
      <c r="C10" s="37">
        <v>56</v>
      </c>
      <c r="D10" s="37">
        <v>59</v>
      </c>
      <c r="E10" s="37">
        <v>62</v>
      </c>
      <c r="F10" s="36">
        <v>68</v>
      </c>
    </row>
    <row r="11" spans="1:6">
      <c r="A11" s="19">
        <v>8</v>
      </c>
      <c r="B11" s="50" t="s">
        <v>44</v>
      </c>
      <c r="C11" s="37">
        <v>62</v>
      </c>
      <c r="D11" s="37">
        <v>69</v>
      </c>
      <c r="E11" s="37">
        <v>80</v>
      </c>
      <c r="F11" s="36" t="s">
        <v>47</v>
      </c>
    </row>
    <row r="12" spans="1:6">
      <c r="A12" s="19">
        <v>9</v>
      </c>
      <c r="B12" s="2" t="s">
        <v>17</v>
      </c>
      <c r="C12" s="37">
        <v>103</v>
      </c>
      <c r="D12" s="37">
        <v>119</v>
      </c>
      <c r="E12" s="37">
        <v>132</v>
      </c>
      <c r="F12" s="36">
        <v>142</v>
      </c>
    </row>
    <row r="13" spans="1:6">
      <c r="A13" s="19">
        <v>10</v>
      </c>
      <c r="B13" s="2" t="s">
        <v>19</v>
      </c>
      <c r="C13" s="37">
        <v>472</v>
      </c>
      <c r="D13" s="37">
        <v>541</v>
      </c>
      <c r="E13" s="37">
        <v>586</v>
      </c>
      <c r="F13" s="36">
        <v>620</v>
      </c>
    </row>
    <row r="14" spans="1:6">
      <c r="A14" s="19">
        <v>11</v>
      </c>
      <c r="B14" s="2" t="s">
        <v>7</v>
      </c>
      <c r="C14" s="37">
        <v>179</v>
      </c>
      <c r="D14" s="37">
        <v>201</v>
      </c>
      <c r="E14" s="37">
        <v>217</v>
      </c>
      <c r="F14" s="36">
        <v>226</v>
      </c>
    </row>
    <row r="15" spans="1:6">
      <c r="A15" s="19">
        <v>12</v>
      </c>
      <c r="B15" s="2" t="s">
        <v>1</v>
      </c>
      <c r="C15" s="37">
        <v>8</v>
      </c>
      <c r="D15" s="37">
        <v>7</v>
      </c>
      <c r="E15" s="37">
        <v>8</v>
      </c>
      <c r="F15" s="36">
        <v>5</v>
      </c>
    </row>
    <row r="16" spans="1:6">
      <c r="A16" s="19">
        <v>13</v>
      </c>
      <c r="B16" s="2" t="s">
        <v>3</v>
      </c>
      <c r="C16" s="37">
        <v>104</v>
      </c>
      <c r="D16" s="37">
        <v>118</v>
      </c>
      <c r="E16" s="37">
        <v>148</v>
      </c>
      <c r="F16" s="36">
        <v>153</v>
      </c>
    </row>
    <row r="17" spans="1:6">
      <c r="A17" s="19">
        <v>14</v>
      </c>
      <c r="B17" s="2" t="s">
        <v>5</v>
      </c>
      <c r="C17" s="37">
        <v>56</v>
      </c>
      <c r="D17" s="37">
        <v>61</v>
      </c>
      <c r="E17" s="37">
        <v>72</v>
      </c>
      <c r="F17" s="36">
        <v>84</v>
      </c>
    </row>
    <row r="18" spans="1:6">
      <c r="A18" s="19">
        <v>15</v>
      </c>
      <c r="B18" s="2" t="s">
        <v>26</v>
      </c>
      <c r="C18" s="37">
        <v>123</v>
      </c>
      <c r="D18" s="37">
        <v>130</v>
      </c>
      <c r="E18" s="37">
        <v>134</v>
      </c>
      <c r="F18" s="36">
        <v>141</v>
      </c>
    </row>
    <row r="19" spans="1:6">
      <c r="A19" s="19">
        <v>16</v>
      </c>
      <c r="B19" s="2" t="s">
        <v>27</v>
      </c>
      <c r="C19" s="37">
        <v>55</v>
      </c>
      <c r="D19" s="37">
        <v>59</v>
      </c>
      <c r="E19" s="37">
        <v>59</v>
      </c>
      <c r="F19" s="36">
        <v>61</v>
      </c>
    </row>
    <row r="20" spans="1:6">
      <c r="A20" s="19">
        <v>17</v>
      </c>
      <c r="B20" s="50" t="s">
        <v>45</v>
      </c>
      <c r="C20" s="37">
        <v>642</v>
      </c>
      <c r="D20" s="37">
        <v>711</v>
      </c>
      <c r="E20" s="37">
        <v>785</v>
      </c>
      <c r="F20" s="36" t="s">
        <v>47</v>
      </c>
    </row>
    <row r="21" spans="1:6">
      <c r="A21" s="19">
        <v>18</v>
      </c>
      <c r="B21" s="50" t="s">
        <v>46</v>
      </c>
      <c r="C21" s="37">
        <v>406</v>
      </c>
      <c r="D21" s="37">
        <v>448</v>
      </c>
      <c r="E21" s="37">
        <v>470</v>
      </c>
      <c r="F21" s="36" t="s">
        <v>47</v>
      </c>
    </row>
    <row r="22" spans="1:6">
      <c r="A22" s="19">
        <v>19</v>
      </c>
      <c r="B22" s="2" t="s">
        <v>8</v>
      </c>
      <c r="C22" s="37">
        <v>417</v>
      </c>
      <c r="D22" s="37">
        <v>483</v>
      </c>
      <c r="E22" s="37">
        <v>506</v>
      </c>
      <c r="F22" s="36">
        <v>545</v>
      </c>
    </row>
    <row r="23" spans="1:6">
      <c r="A23" s="19">
        <v>20</v>
      </c>
      <c r="B23" s="2" t="s">
        <v>12</v>
      </c>
      <c r="C23" s="37">
        <v>262</v>
      </c>
      <c r="D23" s="37">
        <v>314</v>
      </c>
      <c r="E23" s="37">
        <v>368</v>
      </c>
      <c r="F23" s="36">
        <v>414</v>
      </c>
    </row>
    <row r="24" spans="1:6">
      <c r="A24" s="19">
        <v>21</v>
      </c>
      <c r="B24" s="50" t="s">
        <v>43</v>
      </c>
      <c r="C24" s="37">
        <v>349</v>
      </c>
      <c r="D24" s="37">
        <v>365</v>
      </c>
      <c r="E24" s="37">
        <v>385</v>
      </c>
      <c r="F24" s="36" t="s">
        <v>47</v>
      </c>
    </row>
    <row r="25" spans="1:6">
      <c r="A25" s="19">
        <v>22</v>
      </c>
      <c r="B25" s="2" t="s">
        <v>9</v>
      </c>
      <c r="C25" s="37">
        <v>469</v>
      </c>
      <c r="D25" s="37">
        <v>523</v>
      </c>
      <c r="E25" s="37">
        <v>578</v>
      </c>
      <c r="F25" s="36">
        <v>634</v>
      </c>
    </row>
    <row r="26" spans="1:6">
      <c r="A26" s="19">
        <v>23</v>
      </c>
      <c r="B26" s="50" t="s">
        <v>42</v>
      </c>
      <c r="C26" s="37">
        <v>281</v>
      </c>
      <c r="D26" s="37">
        <v>315</v>
      </c>
      <c r="E26" s="37">
        <v>349</v>
      </c>
      <c r="F26" s="36" t="s">
        <v>47</v>
      </c>
    </row>
    <row r="27" spans="1:6">
      <c r="A27" s="19">
        <v>24</v>
      </c>
      <c r="B27" s="2" t="s">
        <v>10</v>
      </c>
      <c r="C27" s="37">
        <v>144</v>
      </c>
      <c r="D27" s="37">
        <v>159</v>
      </c>
      <c r="E27" s="37">
        <v>174</v>
      </c>
      <c r="F27" s="36">
        <v>197</v>
      </c>
    </row>
    <row r="28" spans="1:6">
      <c r="A28" s="19">
        <v>25</v>
      </c>
      <c r="B28" s="2" t="s">
        <v>2</v>
      </c>
      <c r="C28" s="37">
        <v>113</v>
      </c>
      <c r="D28" s="37">
        <v>114</v>
      </c>
      <c r="E28" s="37">
        <v>113</v>
      </c>
      <c r="F28" s="36">
        <v>121</v>
      </c>
    </row>
    <row r="29" spans="1:6">
      <c r="A29" s="19">
        <v>26</v>
      </c>
      <c r="B29" s="2" t="s">
        <v>16</v>
      </c>
      <c r="C29" s="37">
        <v>112</v>
      </c>
      <c r="D29" s="37">
        <v>130</v>
      </c>
      <c r="E29" s="37">
        <v>147</v>
      </c>
      <c r="F29" s="36">
        <v>157</v>
      </c>
    </row>
    <row r="30" spans="1:6">
      <c r="A30" s="19"/>
      <c r="B30" s="19"/>
      <c r="C30" s="19"/>
      <c r="D30" s="19"/>
      <c r="E30" s="19"/>
    </row>
    <row r="31" spans="1:6">
      <c r="A31" s="19"/>
      <c r="B31" s="19"/>
      <c r="C31" s="19"/>
      <c r="D31" s="19"/>
      <c r="E31" s="19"/>
    </row>
    <row r="32" spans="1:6">
      <c r="A32" s="19"/>
      <c r="B32" s="19"/>
      <c r="C32" s="19"/>
      <c r="D32" s="19"/>
      <c r="E32" s="19"/>
    </row>
    <row r="33" spans="2:2">
      <c r="B33" s="2"/>
    </row>
    <row r="34" spans="2:2">
      <c r="B34" s="44" t="s">
        <v>133</v>
      </c>
    </row>
    <row r="35" spans="2:2">
      <c r="B35" s="44" t="s">
        <v>141</v>
      </c>
    </row>
    <row r="36" spans="2:2">
      <c r="B36" s="44" t="s">
        <v>213</v>
      </c>
    </row>
    <row r="37" spans="2:2">
      <c r="B37" s="2" t="s">
        <v>214</v>
      </c>
    </row>
    <row r="38" spans="2:2">
      <c r="B38" s="2" t="s">
        <v>215</v>
      </c>
    </row>
  </sheetData>
  <pageMargins left="0.7" right="0.7" top="0.78740157499999996" bottom="0.78740157499999996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workbookViewId="0"/>
  </sheetViews>
  <sheetFormatPr baseColWidth="10" defaultRowHeight="15"/>
  <cols>
    <col min="1" max="1" width="6.85546875" style="1" customWidth="1"/>
    <col min="2" max="3" width="11.42578125" style="1"/>
    <col min="4" max="4" width="24.85546875" style="1" bestFit="1" customWidth="1"/>
    <col min="5" max="5" width="25.5703125" style="1" bestFit="1" customWidth="1"/>
    <col min="6" max="6" width="27.28515625" style="1" bestFit="1" customWidth="1"/>
    <col min="7" max="16384" width="11.42578125" style="1"/>
  </cols>
  <sheetData>
    <row r="1" spans="1:6">
      <c r="A1" s="20" t="s">
        <v>224</v>
      </c>
    </row>
    <row r="2" spans="1:6">
      <c r="A2" s="38"/>
    </row>
    <row r="3" spans="1:6">
      <c r="A3" s="9" t="s">
        <v>32</v>
      </c>
      <c r="B3" s="2" t="s">
        <v>0</v>
      </c>
      <c r="C3" s="2" t="s">
        <v>50</v>
      </c>
      <c r="D3" s="9" t="s">
        <v>225</v>
      </c>
      <c r="E3" s="9" t="s">
        <v>227</v>
      </c>
      <c r="F3" s="9" t="s">
        <v>226</v>
      </c>
    </row>
    <row r="4" spans="1:6">
      <c r="A4" s="2">
        <v>1</v>
      </c>
      <c r="B4" s="2" t="s">
        <v>4</v>
      </c>
      <c r="C4" s="2" t="s">
        <v>51</v>
      </c>
      <c r="D4" s="55">
        <v>34163</v>
      </c>
      <c r="E4" s="55">
        <v>10252</v>
      </c>
      <c r="F4" s="55">
        <f>SUM(D4-E4)</f>
        <v>23911</v>
      </c>
    </row>
    <row r="5" spans="1:6">
      <c r="A5" s="2">
        <v>2</v>
      </c>
      <c r="B5" s="2" t="s">
        <v>23</v>
      </c>
      <c r="C5" s="2" t="s">
        <v>52</v>
      </c>
      <c r="D5" s="55">
        <v>119929</v>
      </c>
      <c r="E5" s="55">
        <v>41657</v>
      </c>
      <c r="F5" s="55">
        <f t="shared" ref="F5:F29" si="0">SUM(D5-E5)</f>
        <v>78272</v>
      </c>
    </row>
    <row r="6" spans="1:6">
      <c r="A6" s="2">
        <v>3</v>
      </c>
      <c r="B6" s="2" t="s">
        <v>20</v>
      </c>
      <c r="C6" s="2" t="s">
        <v>53</v>
      </c>
      <c r="D6" s="55">
        <v>34888</v>
      </c>
      <c r="E6" s="55">
        <v>11251</v>
      </c>
      <c r="F6" s="55">
        <f t="shared" si="0"/>
        <v>23637</v>
      </c>
    </row>
    <row r="7" spans="1:6">
      <c r="A7" s="2">
        <v>4</v>
      </c>
      <c r="B7" s="2" t="s">
        <v>24</v>
      </c>
      <c r="C7" s="2" t="s">
        <v>54</v>
      </c>
      <c r="D7" s="55">
        <v>9364</v>
      </c>
      <c r="E7" s="55">
        <v>2443</v>
      </c>
      <c r="F7" s="55">
        <f t="shared" si="0"/>
        <v>6921</v>
      </c>
    </row>
    <row r="8" spans="1:6">
      <c r="A8" s="2">
        <v>5</v>
      </c>
      <c r="B8" s="2" t="s">
        <v>21</v>
      </c>
      <c r="C8" s="2" t="s">
        <v>55</v>
      </c>
      <c r="D8" s="55">
        <v>16758</v>
      </c>
      <c r="E8" s="55">
        <v>5862</v>
      </c>
      <c r="F8" s="55">
        <f t="shared" si="0"/>
        <v>10896</v>
      </c>
    </row>
    <row r="9" spans="1:6">
      <c r="A9" s="2">
        <v>6</v>
      </c>
      <c r="B9" s="2" t="s">
        <v>25</v>
      </c>
      <c r="C9" s="2" t="s">
        <v>56</v>
      </c>
      <c r="D9" s="55">
        <v>8427</v>
      </c>
      <c r="E9" s="55">
        <v>2573</v>
      </c>
      <c r="F9" s="55">
        <f t="shared" si="0"/>
        <v>5854</v>
      </c>
    </row>
    <row r="10" spans="1:6">
      <c r="A10" s="2">
        <v>7</v>
      </c>
      <c r="B10" s="2" t="s">
        <v>22</v>
      </c>
      <c r="C10" s="2" t="s">
        <v>57</v>
      </c>
      <c r="D10" s="55">
        <v>4396</v>
      </c>
      <c r="E10" s="55">
        <v>1272</v>
      </c>
      <c r="F10" s="55">
        <f t="shared" si="0"/>
        <v>3124</v>
      </c>
    </row>
    <row r="11" spans="1:6">
      <c r="A11" s="2">
        <v>8</v>
      </c>
      <c r="B11" s="2" t="s">
        <v>15</v>
      </c>
      <c r="C11" s="2" t="s">
        <v>58</v>
      </c>
      <c r="D11" s="55">
        <v>6769</v>
      </c>
      <c r="E11" s="55">
        <v>2111</v>
      </c>
      <c r="F11" s="55">
        <f t="shared" si="0"/>
        <v>4658</v>
      </c>
    </row>
    <row r="12" spans="1:6">
      <c r="A12" s="2">
        <v>9</v>
      </c>
      <c r="B12" s="2" t="s">
        <v>17</v>
      </c>
      <c r="C12" s="2" t="s">
        <v>59</v>
      </c>
      <c r="D12" s="55">
        <v>6114</v>
      </c>
      <c r="E12" s="55">
        <v>1797</v>
      </c>
      <c r="F12" s="55">
        <f t="shared" si="0"/>
        <v>4317</v>
      </c>
    </row>
    <row r="13" spans="1:6">
      <c r="A13" s="2">
        <v>10</v>
      </c>
      <c r="B13" s="2" t="s">
        <v>19</v>
      </c>
      <c r="C13" s="2" t="s">
        <v>60</v>
      </c>
      <c r="D13" s="55">
        <v>28428</v>
      </c>
      <c r="E13" s="55">
        <v>9989</v>
      </c>
      <c r="F13" s="55">
        <f t="shared" si="0"/>
        <v>18439</v>
      </c>
    </row>
    <row r="14" spans="1:6">
      <c r="A14" s="2">
        <v>11</v>
      </c>
      <c r="B14" s="2" t="s">
        <v>7</v>
      </c>
      <c r="C14" s="2" t="s">
        <v>61</v>
      </c>
      <c r="D14" s="55">
        <v>11060</v>
      </c>
      <c r="E14" s="55">
        <v>2915</v>
      </c>
      <c r="F14" s="55">
        <f t="shared" si="0"/>
        <v>8145</v>
      </c>
    </row>
    <row r="15" spans="1:6">
      <c r="A15" s="2">
        <v>12</v>
      </c>
      <c r="B15" s="2" t="s">
        <v>1</v>
      </c>
      <c r="C15" s="2" t="s">
        <v>62</v>
      </c>
      <c r="D15" s="55">
        <v>451</v>
      </c>
      <c r="E15" s="55">
        <v>65</v>
      </c>
      <c r="F15" s="55">
        <f t="shared" si="0"/>
        <v>386</v>
      </c>
    </row>
    <row r="16" spans="1:6">
      <c r="A16" s="2">
        <v>13</v>
      </c>
      <c r="B16" s="2" t="s">
        <v>3</v>
      </c>
      <c r="C16" s="2" t="s">
        <v>63</v>
      </c>
      <c r="D16" s="55">
        <v>7975</v>
      </c>
      <c r="E16" s="55">
        <v>1674</v>
      </c>
      <c r="F16" s="55">
        <f t="shared" si="0"/>
        <v>6301</v>
      </c>
    </row>
    <row r="17" spans="1:6">
      <c r="A17" s="2">
        <v>14</v>
      </c>
      <c r="B17" s="2" t="s">
        <v>5</v>
      </c>
      <c r="C17" s="2" t="s">
        <v>64</v>
      </c>
      <c r="D17" s="55">
        <v>3847</v>
      </c>
      <c r="E17" s="55">
        <v>631</v>
      </c>
      <c r="F17" s="55">
        <f t="shared" si="0"/>
        <v>3216</v>
      </c>
    </row>
    <row r="18" spans="1:6">
      <c r="A18" s="2">
        <v>15</v>
      </c>
      <c r="B18" s="2" t="s">
        <v>26</v>
      </c>
      <c r="C18" s="2" t="s">
        <v>65</v>
      </c>
      <c r="D18" s="55">
        <v>10095</v>
      </c>
      <c r="E18" s="55">
        <v>5194</v>
      </c>
      <c r="F18" s="55">
        <f t="shared" si="0"/>
        <v>4901</v>
      </c>
    </row>
    <row r="19" spans="1:6">
      <c r="A19" s="2">
        <v>16</v>
      </c>
      <c r="B19" s="2" t="s">
        <v>27</v>
      </c>
      <c r="C19" s="2" t="s">
        <v>66</v>
      </c>
      <c r="D19" s="55">
        <v>5148</v>
      </c>
      <c r="E19" s="55">
        <v>2017</v>
      </c>
      <c r="F19" s="55">
        <f t="shared" si="0"/>
        <v>3131</v>
      </c>
    </row>
    <row r="20" spans="1:6">
      <c r="A20" s="2">
        <v>17</v>
      </c>
      <c r="B20" s="2" t="s">
        <v>18</v>
      </c>
      <c r="C20" s="2" t="s">
        <v>67</v>
      </c>
      <c r="D20" s="55">
        <v>47471</v>
      </c>
      <c r="E20" s="55">
        <v>16441</v>
      </c>
      <c r="F20" s="55">
        <f t="shared" si="0"/>
        <v>31030</v>
      </c>
    </row>
    <row r="21" spans="1:6">
      <c r="A21" s="2">
        <v>18</v>
      </c>
      <c r="B21" s="2" t="s">
        <v>13</v>
      </c>
      <c r="C21" s="2" t="s">
        <v>68</v>
      </c>
      <c r="D21" s="55">
        <v>47582</v>
      </c>
      <c r="E21" s="55">
        <v>11228</v>
      </c>
      <c r="F21" s="55">
        <f t="shared" si="0"/>
        <v>36354</v>
      </c>
    </row>
    <row r="22" spans="1:6">
      <c r="A22" s="2">
        <v>19</v>
      </c>
      <c r="B22" s="2" t="s">
        <v>8</v>
      </c>
      <c r="C22" s="2" t="s">
        <v>69</v>
      </c>
      <c r="D22" s="55">
        <v>26420</v>
      </c>
      <c r="E22" s="55">
        <v>7144</v>
      </c>
      <c r="F22" s="55">
        <f t="shared" si="0"/>
        <v>19276</v>
      </c>
    </row>
    <row r="23" spans="1:6">
      <c r="A23" s="2">
        <v>20</v>
      </c>
      <c r="B23" s="2" t="s">
        <v>12</v>
      </c>
      <c r="C23" s="2" t="s">
        <v>70</v>
      </c>
      <c r="D23" s="55">
        <v>15289</v>
      </c>
      <c r="E23" s="55">
        <v>4298</v>
      </c>
      <c r="F23" s="55">
        <f t="shared" si="0"/>
        <v>10991</v>
      </c>
    </row>
    <row r="24" spans="1:6">
      <c r="A24" s="2">
        <v>21</v>
      </c>
      <c r="B24" s="2" t="s">
        <v>11</v>
      </c>
      <c r="C24" s="2" t="s">
        <v>71</v>
      </c>
      <c r="D24" s="55">
        <v>46634</v>
      </c>
      <c r="E24" s="55">
        <v>19483</v>
      </c>
      <c r="F24" s="55">
        <f t="shared" si="0"/>
        <v>27151</v>
      </c>
    </row>
    <row r="25" spans="1:6">
      <c r="A25" s="2">
        <v>22</v>
      </c>
      <c r="B25" s="2" t="s">
        <v>9</v>
      </c>
      <c r="C25" s="2" t="s">
        <v>72</v>
      </c>
      <c r="D25" s="55">
        <v>35926</v>
      </c>
      <c r="E25" s="55">
        <v>12822</v>
      </c>
      <c r="F25" s="55">
        <f t="shared" si="0"/>
        <v>23104</v>
      </c>
    </row>
    <row r="26" spans="1:6">
      <c r="A26" s="2">
        <v>23</v>
      </c>
      <c r="B26" s="2" t="s">
        <v>6</v>
      </c>
      <c r="C26" s="2" t="s">
        <v>73</v>
      </c>
      <c r="D26" s="55">
        <v>43439</v>
      </c>
      <c r="E26" s="55">
        <v>12188</v>
      </c>
      <c r="F26" s="55">
        <f t="shared" si="0"/>
        <v>31251</v>
      </c>
    </row>
    <row r="27" spans="1:6">
      <c r="A27" s="2">
        <v>24</v>
      </c>
      <c r="B27" s="2" t="s">
        <v>10</v>
      </c>
      <c r="C27" s="2" t="s">
        <v>74</v>
      </c>
      <c r="D27" s="55">
        <v>10068</v>
      </c>
      <c r="E27" s="55">
        <v>3339</v>
      </c>
      <c r="F27" s="55">
        <f t="shared" si="0"/>
        <v>6729</v>
      </c>
    </row>
    <row r="28" spans="1:6">
      <c r="A28" s="2">
        <v>25</v>
      </c>
      <c r="B28" s="2" t="s">
        <v>2</v>
      </c>
      <c r="C28" s="2" t="s">
        <v>75</v>
      </c>
      <c r="D28" s="55">
        <v>6742</v>
      </c>
      <c r="E28" s="55">
        <v>2663</v>
      </c>
      <c r="F28" s="55">
        <f t="shared" si="0"/>
        <v>4079</v>
      </c>
    </row>
    <row r="29" spans="1:6">
      <c r="A29" s="2">
        <v>26</v>
      </c>
      <c r="B29" s="2" t="s">
        <v>16</v>
      </c>
      <c r="C29" s="2" t="s">
        <v>76</v>
      </c>
      <c r="D29" s="55">
        <v>8308</v>
      </c>
      <c r="E29" s="55">
        <v>2042</v>
      </c>
      <c r="F29" s="55">
        <f t="shared" si="0"/>
        <v>6266</v>
      </c>
    </row>
    <row r="30" spans="1:6">
      <c r="D30" s="36">
        <f>SUM(D4:D29)</f>
        <v>595691</v>
      </c>
      <c r="E30" s="36">
        <f>SUM(E4:E29)</f>
        <v>193351</v>
      </c>
      <c r="F30" s="36">
        <f>SUM(F4:F29)</f>
        <v>402340</v>
      </c>
    </row>
    <row r="34" spans="2:2">
      <c r="B34" s="44" t="s">
        <v>133</v>
      </c>
    </row>
    <row r="35" spans="2:2">
      <c r="B35" s="44" t="s">
        <v>141</v>
      </c>
    </row>
    <row r="36" spans="2:2">
      <c r="B36" s="44" t="s">
        <v>228</v>
      </c>
    </row>
    <row r="37" spans="2:2">
      <c r="B37" s="1" t="s">
        <v>229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"/>
  <sheetViews>
    <sheetView workbookViewId="0"/>
  </sheetViews>
  <sheetFormatPr baseColWidth="10" defaultRowHeight="15"/>
  <cols>
    <col min="1" max="1" width="11.42578125" style="1"/>
    <col min="2" max="2" width="23" style="1" customWidth="1"/>
    <col min="3" max="4" width="12.85546875" style="1" customWidth="1"/>
    <col min="5" max="16384" width="11.42578125" style="1"/>
  </cols>
  <sheetData>
    <row r="1" spans="1:16">
      <c r="A1" s="74" t="s">
        <v>152</v>
      </c>
    </row>
    <row r="2" spans="1:16">
      <c r="A2" s="38"/>
    </row>
    <row r="3" spans="1:16">
      <c r="A3" s="1" t="s">
        <v>167</v>
      </c>
      <c r="B3" s="6" t="s">
        <v>230</v>
      </c>
      <c r="C3" s="6" t="s">
        <v>231</v>
      </c>
      <c r="D3" s="6" t="s">
        <v>232</v>
      </c>
    </row>
    <row r="4" spans="1:16">
      <c r="A4" s="1">
        <v>2001</v>
      </c>
      <c r="B4" s="1">
        <v>466</v>
      </c>
      <c r="C4" s="1">
        <v>193</v>
      </c>
      <c r="D4" s="1">
        <v>273</v>
      </c>
    </row>
    <row r="5" spans="1:16">
      <c r="A5" s="1">
        <v>2002</v>
      </c>
      <c r="B5" s="1">
        <v>415</v>
      </c>
      <c r="C5" s="1">
        <v>242</v>
      </c>
      <c r="D5" s="1">
        <v>173</v>
      </c>
    </row>
    <row r="6" spans="1:16">
      <c r="A6" s="1">
        <v>2003</v>
      </c>
      <c r="B6" s="1">
        <v>437</v>
      </c>
      <c r="C6" s="1">
        <v>204</v>
      </c>
      <c r="D6" s="1">
        <v>233</v>
      </c>
      <c r="P6" s="58"/>
    </row>
    <row r="7" spans="1:16">
      <c r="A7" s="1">
        <v>2004</v>
      </c>
      <c r="B7" s="1">
        <v>439</v>
      </c>
      <c r="C7" s="1">
        <v>264</v>
      </c>
      <c r="D7" s="1">
        <v>175</v>
      </c>
    </row>
    <row r="8" spans="1:16">
      <c r="A8" s="1">
        <v>2005</v>
      </c>
      <c r="B8" s="1">
        <v>473</v>
      </c>
      <c r="C8" s="1">
        <v>267</v>
      </c>
      <c r="D8" s="1">
        <v>206</v>
      </c>
    </row>
    <row r="9" spans="1:16">
      <c r="A9" s="1">
        <v>2006</v>
      </c>
      <c r="B9" s="1">
        <v>487</v>
      </c>
      <c r="C9" s="1">
        <v>270</v>
      </c>
      <c r="D9" s="1">
        <v>217</v>
      </c>
    </row>
    <row r="10" spans="1:16">
      <c r="A10" s="1">
        <v>2007</v>
      </c>
      <c r="B10" s="1">
        <v>450</v>
      </c>
      <c r="C10" s="1">
        <v>307</v>
      </c>
      <c r="D10" s="1">
        <v>143</v>
      </c>
    </row>
    <row r="11" spans="1:16">
      <c r="A11" s="1">
        <v>2008</v>
      </c>
      <c r="B11" s="1">
        <v>462</v>
      </c>
      <c r="C11" s="1">
        <v>300</v>
      </c>
      <c r="D11" s="1">
        <v>162</v>
      </c>
    </row>
    <row r="12" spans="1:16">
      <c r="A12" s="1">
        <v>2009</v>
      </c>
      <c r="B12" s="1">
        <v>405</v>
      </c>
      <c r="C12" s="1">
        <v>233</v>
      </c>
      <c r="D12" s="1">
        <v>172</v>
      </c>
    </row>
    <row r="13" spans="1:16">
      <c r="A13" s="1">
        <v>2010</v>
      </c>
      <c r="B13" s="1">
        <v>412</v>
      </c>
      <c r="C13" s="1">
        <v>246</v>
      </c>
      <c r="D13" s="1">
        <v>166</v>
      </c>
    </row>
    <row r="14" spans="1:16">
      <c r="A14" s="1">
        <v>2011</v>
      </c>
      <c r="B14" s="1">
        <v>320</v>
      </c>
      <c r="C14" s="1">
        <v>236</v>
      </c>
      <c r="D14" s="1">
        <v>84</v>
      </c>
    </row>
    <row r="15" spans="1:16">
      <c r="A15" s="1">
        <v>2012</v>
      </c>
      <c r="B15" s="1">
        <v>356</v>
      </c>
      <c r="C15" s="1">
        <v>237</v>
      </c>
      <c r="D15" s="1">
        <v>119</v>
      </c>
    </row>
    <row r="16" spans="1:16">
      <c r="A16" s="1">
        <v>2013</v>
      </c>
      <c r="B16" s="1">
        <v>380</v>
      </c>
      <c r="C16" s="1">
        <v>264</v>
      </c>
      <c r="D16" s="1">
        <v>116</v>
      </c>
    </row>
    <row r="17" spans="1:4">
      <c r="A17" s="1">
        <v>2014</v>
      </c>
      <c r="B17" s="1">
        <v>418</v>
      </c>
      <c r="C17" s="1">
        <v>284</v>
      </c>
      <c r="D17" s="1">
        <v>134</v>
      </c>
    </row>
    <row r="18" spans="1:4">
      <c r="A18" s="1">
        <v>2015</v>
      </c>
      <c r="B18" s="1">
        <v>472</v>
      </c>
      <c r="C18" s="1">
        <v>334</v>
      </c>
      <c r="D18" s="1">
        <v>138</v>
      </c>
    </row>
    <row r="19" spans="1:4">
      <c r="A19" s="1">
        <v>2016</v>
      </c>
      <c r="B19" s="1">
        <v>455</v>
      </c>
      <c r="C19" s="1">
        <v>258</v>
      </c>
      <c r="D19" s="1">
        <v>197</v>
      </c>
    </row>
    <row r="20" spans="1:4">
      <c r="A20" s="1">
        <v>2017</v>
      </c>
      <c r="B20" s="1">
        <v>446</v>
      </c>
      <c r="C20" s="1">
        <v>269</v>
      </c>
      <c r="D20" s="1">
        <v>177</v>
      </c>
    </row>
    <row r="21" spans="1:4">
      <c r="A21" s="1">
        <v>2018</v>
      </c>
      <c r="B21" s="1">
        <v>403</v>
      </c>
      <c r="C21" s="1">
        <v>231</v>
      </c>
      <c r="D21" s="1">
        <v>172</v>
      </c>
    </row>
    <row r="26" spans="1:4">
      <c r="B26" s="44" t="s">
        <v>133</v>
      </c>
    </row>
    <row r="27" spans="1:4">
      <c r="B27" s="44" t="s">
        <v>141</v>
      </c>
    </row>
    <row r="28" spans="1:4">
      <c r="B28" s="44" t="s">
        <v>228</v>
      </c>
    </row>
  </sheetData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/>
  </sheetViews>
  <sheetFormatPr baseColWidth="10" defaultRowHeight="15"/>
  <cols>
    <col min="1" max="1" width="15.140625" style="1" bestFit="1" customWidth="1"/>
    <col min="2" max="2" width="40.85546875" style="1" customWidth="1"/>
    <col min="3" max="3" width="34.85546875" style="6" bestFit="1" customWidth="1"/>
    <col min="4" max="4" width="36.42578125" style="6" bestFit="1" customWidth="1"/>
    <col min="5" max="5" width="9.7109375" style="6" bestFit="1" customWidth="1"/>
    <col min="6" max="6" width="12.140625" style="6" bestFit="1" customWidth="1"/>
    <col min="7" max="16384" width="11.42578125" style="1"/>
  </cols>
  <sheetData>
    <row r="1" spans="1:6">
      <c r="A1" s="17" t="s">
        <v>101</v>
      </c>
    </row>
    <row r="3" spans="1:6">
      <c r="A3" s="49" t="s">
        <v>180</v>
      </c>
      <c r="B3" s="75" t="s">
        <v>181</v>
      </c>
      <c r="C3" s="6" t="s">
        <v>234</v>
      </c>
      <c r="D3" s="6" t="s">
        <v>235</v>
      </c>
      <c r="E3" s="6" t="s">
        <v>40</v>
      </c>
      <c r="F3" s="6" t="s">
        <v>236</v>
      </c>
    </row>
    <row r="4" spans="1:6">
      <c r="A4" s="1">
        <v>11</v>
      </c>
      <c r="B4" s="53" t="s">
        <v>171</v>
      </c>
      <c r="C4" s="51">
        <v>1321845</v>
      </c>
      <c r="D4" s="51">
        <v>12172</v>
      </c>
      <c r="E4" s="16">
        <f>SUM(C4:D4)</f>
        <v>1334017</v>
      </c>
      <c r="F4" s="79">
        <f>SUM(D4/E4)</f>
        <v>9.1243215041487483E-3</v>
      </c>
    </row>
    <row r="5" spans="1:6">
      <c r="A5" s="1">
        <v>12</v>
      </c>
      <c r="B5" s="53" t="s">
        <v>172</v>
      </c>
      <c r="C5" s="51">
        <v>983336</v>
      </c>
      <c r="D5" s="51">
        <v>22496</v>
      </c>
      <c r="E5" s="16">
        <f t="shared" ref="E5:E13" si="0">SUM(C5:D5)</f>
        <v>1005832</v>
      </c>
      <c r="F5" s="79">
        <f t="shared" ref="F5:F13" si="1">SUM(D5/E5)</f>
        <v>2.2365564030573694E-2</v>
      </c>
    </row>
    <row r="6" spans="1:6">
      <c r="A6" s="1">
        <v>13</v>
      </c>
      <c r="B6" s="53" t="s">
        <v>173</v>
      </c>
      <c r="C6" s="51">
        <v>451526</v>
      </c>
      <c r="D6" s="51">
        <v>18998</v>
      </c>
      <c r="E6" s="16">
        <f t="shared" si="0"/>
        <v>470524</v>
      </c>
      <c r="F6" s="79">
        <f t="shared" si="1"/>
        <v>4.0376261359675598E-2</v>
      </c>
    </row>
    <row r="7" spans="1:6">
      <c r="A7" s="1">
        <v>21</v>
      </c>
      <c r="B7" s="53" t="s">
        <v>174</v>
      </c>
      <c r="C7" s="51">
        <v>241130</v>
      </c>
      <c r="D7" s="51">
        <v>14654</v>
      </c>
      <c r="E7" s="16">
        <f t="shared" si="0"/>
        <v>255784</v>
      </c>
      <c r="F7" s="79">
        <f t="shared" si="1"/>
        <v>5.7290526381634503E-2</v>
      </c>
    </row>
    <row r="8" spans="1:6">
      <c r="A8" s="1">
        <v>22</v>
      </c>
      <c r="B8" s="53" t="s">
        <v>175</v>
      </c>
      <c r="C8" s="51">
        <v>402166</v>
      </c>
      <c r="D8" s="51">
        <v>36761</v>
      </c>
      <c r="E8" s="16">
        <f t="shared" si="0"/>
        <v>438927</v>
      </c>
      <c r="F8" s="79">
        <f t="shared" si="1"/>
        <v>8.3751967867094074E-2</v>
      </c>
    </row>
    <row r="9" spans="1:6">
      <c r="A9" s="1">
        <v>23</v>
      </c>
      <c r="B9" s="53" t="s">
        <v>176</v>
      </c>
      <c r="C9" s="51">
        <v>187094</v>
      </c>
      <c r="D9" s="51">
        <v>36729</v>
      </c>
      <c r="E9" s="16">
        <f t="shared" si="0"/>
        <v>223823</v>
      </c>
      <c r="F9" s="79">
        <f t="shared" si="1"/>
        <v>0.16409841705276043</v>
      </c>
    </row>
    <row r="10" spans="1:6">
      <c r="A10" s="1">
        <v>31</v>
      </c>
      <c r="B10" s="53" t="s">
        <v>177</v>
      </c>
      <c r="C10" s="51">
        <v>216358</v>
      </c>
      <c r="D10" s="51">
        <v>26864</v>
      </c>
      <c r="E10" s="16">
        <f t="shared" si="0"/>
        <v>243222</v>
      </c>
      <c r="F10" s="79">
        <f t="shared" si="1"/>
        <v>0.11045053490227036</v>
      </c>
    </row>
    <row r="11" spans="1:6">
      <c r="A11" s="1">
        <v>32</v>
      </c>
      <c r="B11" s="53" t="s">
        <v>178</v>
      </c>
      <c r="C11" s="51">
        <v>275334</v>
      </c>
      <c r="D11" s="51">
        <v>51640</v>
      </c>
      <c r="E11" s="16">
        <f t="shared" si="0"/>
        <v>326974</v>
      </c>
      <c r="F11" s="79">
        <f t="shared" si="1"/>
        <v>0.15793304666426078</v>
      </c>
    </row>
    <row r="12" spans="1:6">
      <c r="A12" s="1">
        <v>33</v>
      </c>
      <c r="B12" s="53" t="s">
        <v>179</v>
      </c>
      <c r="C12" s="51">
        <v>205922</v>
      </c>
      <c r="D12" s="51">
        <v>42992</v>
      </c>
      <c r="E12" s="16">
        <f t="shared" si="0"/>
        <v>248914</v>
      </c>
      <c r="F12" s="79">
        <f t="shared" si="1"/>
        <v>0.17271828824413252</v>
      </c>
    </row>
    <row r="13" spans="1:6">
      <c r="B13" s="14"/>
      <c r="C13" s="16">
        <f>SUM(C4:C12)</f>
        <v>4284711</v>
      </c>
      <c r="D13" s="16">
        <f>SUM(D4:D12)</f>
        <v>263306</v>
      </c>
      <c r="E13" s="16">
        <f t="shared" si="0"/>
        <v>4548017</v>
      </c>
      <c r="F13" s="79">
        <f t="shared" si="1"/>
        <v>5.7894682451714669E-2</v>
      </c>
    </row>
    <row r="17" spans="2:2">
      <c r="B17" s="44" t="s">
        <v>133</v>
      </c>
    </row>
    <row r="18" spans="2:2">
      <c r="B18" s="44" t="s">
        <v>141</v>
      </c>
    </row>
    <row r="19" spans="2:2">
      <c r="B19" s="44" t="s">
        <v>228</v>
      </c>
    </row>
  </sheetData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/>
  </sheetViews>
  <sheetFormatPr baseColWidth="10" defaultRowHeight="15"/>
  <cols>
    <col min="1" max="1" width="15" style="64" bestFit="1" customWidth="1"/>
    <col min="2" max="2" width="52.28515625" style="64" bestFit="1" customWidth="1"/>
    <col min="3" max="3" width="14.85546875" style="64" bestFit="1" customWidth="1"/>
    <col min="4" max="4" width="20.42578125" style="64" bestFit="1" customWidth="1"/>
    <col min="5" max="5" width="7.28515625" style="64" bestFit="1" customWidth="1"/>
    <col min="6" max="6" width="20.85546875" style="64" bestFit="1" customWidth="1"/>
    <col min="7" max="16384" width="11.42578125" style="64"/>
  </cols>
  <sheetData>
    <row r="1" spans="1:6">
      <c r="A1" s="74" t="s">
        <v>240</v>
      </c>
    </row>
    <row r="3" spans="1:6">
      <c r="A3" s="64" t="s">
        <v>180</v>
      </c>
      <c r="B3" s="75" t="s">
        <v>181</v>
      </c>
      <c r="C3" s="67" t="s">
        <v>237</v>
      </c>
      <c r="D3" s="67" t="s">
        <v>238</v>
      </c>
      <c r="E3" s="67" t="s">
        <v>40</v>
      </c>
      <c r="F3" s="64" t="s">
        <v>239</v>
      </c>
    </row>
    <row r="4" spans="1:6">
      <c r="A4" s="64">
        <v>11</v>
      </c>
      <c r="B4" s="53" t="s">
        <v>171</v>
      </c>
      <c r="C4" s="15">
        <v>9837</v>
      </c>
      <c r="D4" s="15">
        <v>2329</v>
      </c>
      <c r="E4" s="66">
        <f>SUM(C4:D4)</f>
        <v>12166</v>
      </c>
      <c r="F4" s="65">
        <f>SUM(C4/E4)</f>
        <v>0.80856485286865032</v>
      </c>
    </row>
    <row r="5" spans="1:6">
      <c r="A5" s="64">
        <v>12</v>
      </c>
      <c r="B5" s="53" t="s">
        <v>172</v>
      </c>
      <c r="C5" s="15">
        <v>14954</v>
      </c>
      <c r="D5" s="15">
        <v>7542</v>
      </c>
      <c r="E5" s="66">
        <f t="shared" ref="E5:E12" si="0">SUM(C5:D5)</f>
        <v>22496</v>
      </c>
      <c r="F5" s="65">
        <f t="shared" ref="F5:F12" si="1">SUM(C5/E5)</f>
        <v>0.66474039829302989</v>
      </c>
    </row>
    <row r="6" spans="1:6">
      <c r="A6" s="64">
        <v>13</v>
      </c>
      <c r="B6" s="53" t="s">
        <v>173</v>
      </c>
      <c r="C6" s="15">
        <v>12659</v>
      </c>
      <c r="D6" s="15">
        <v>6339</v>
      </c>
      <c r="E6" s="66">
        <f t="shared" si="0"/>
        <v>18998</v>
      </c>
      <c r="F6" s="65">
        <f t="shared" si="1"/>
        <v>0.66633329824192022</v>
      </c>
    </row>
    <row r="7" spans="1:6">
      <c r="A7" s="64">
        <v>21</v>
      </c>
      <c r="B7" s="53" t="s">
        <v>174</v>
      </c>
      <c r="C7" s="15">
        <v>11154</v>
      </c>
      <c r="D7" s="15">
        <v>3500</v>
      </c>
      <c r="E7" s="66">
        <f t="shared" si="0"/>
        <v>14654</v>
      </c>
      <c r="F7" s="65">
        <f t="shared" si="1"/>
        <v>0.76115736317728944</v>
      </c>
    </row>
    <row r="8" spans="1:6">
      <c r="A8" s="64">
        <v>22</v>
      </c>
      <c r="B8" s="53" t="s">
        <v>175</v>
      </c>
      <c r="C8" s="15">
        <v>27201</v>
      </c>
      <c r="D8" s="15">
        <v>9560</v>
      </c>
      <c r="E8" s="66">
        <f t="shared" si="0"/>
        <v>36761</v>
      </c>
      <c r="F8" s="65">
        <f t="shared" si="1"/>
        <v>0.73994178613204209</v>
      </c>
    </row>
    <row r="9" spans="1:6">
      <c r="A9" s="64">
        <v>23</v>
      </c>
      <c r="B9" s="53" t="s">
        <v>176</v>
      </c>
      <c r="C9" s="15">
        <v>23935</v>
      </c>
      <c r="D9" s="15">
        <v>12794</v>
      </c>
      <c r="E9" s="66">
        <f t="shared" si="0"/>
        <v>36729</v>
      </c>
      <c r="F9" s="65">
        <f t="shared" si="1"/>
        <v>0.65166489694791585</v>
      </c>
    </row>
    <row r="10" spans="1:6">
      <c r="A10" s="64">
        <v>31</v>
      </c>
      <c r="B10" s="53" t="s">
        <v>177</v>
      </c>
      <c r="C10" s="15">
        <v>15008</v>
      </c>
      <c r="D10" s="15">
        <v>11856</v>
      </c>
      <c r="E10" s="66">
        <f t="shared" si="0"/>
        <v>26864</v>
      </c>
      <c r="F10" s="65">
        <f t="shared" si="1"/>
        <v>0.55866587254318045</v>
      </c>
    </row>
    <row r="11" spans="1:6">
      <c r="A11" s="64">
        <v>32</v>
      </c>
      <c r="B11" s="53" t="s">
        <v>178</v>
      </c>
      <c r="C11" s="15">
        <v>40288</v>
      </c>
      <c r="D11" s="15">
        <v>11352</v>
      </c>
      <c r="E11" s="66">
        <f t="shared" si="0"/>
        <v>51640</v>
      </c>
      <c r="F11" s="65">
        <f t="shared" si="1"/>
        <v>0.78017041053446945</v>
      </c>
    </row>
    <row r="12" spans="1:6">
      <c r="A12" s="64">
        <v>33</v>
      </c>
      <c r="B12" s="53" t="s">
        <v>179</v>
      </c>
      <c r="C12" s="15">
        <v>16367</v>
      </c>
      <c r="D12" s="15">
        <v>26631</v>
      </c>
      <c r="E12" s="66">
        <f t="shared" si="0"/>
        <v>42998</v>
      </c>
      <c r="F12" s="65">
        <f t="shared" si="1"/>
        <v>0.38064561142378717</v>
      </c>
    </row>
    <row r="16" spans="1:6">
      <c r="B16" s="44" t="s">
        <v>133</v>
      </c>
    </row>
    <row r="17" spans="2:2">
      <c r="B17" s="44" t="s">
        <v>141</v>
      </c>
    </row>
    <row r="18" spans="2:2">
      <c r="B18" s="44" t="s">
        <v>228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/>
  </sheetViews>
  <sheetFormatPr baseColWidth="10" defaultRowHeight="15"/>
  <cols>
    <col min="1" max="1" width="40.85546875" style="2" customWidth="1"/>
    <col min="2" max="2" width="8.85546875" style="2" customWidth="1"/>
    <col min="3" max="3" width="8.140625" style="2" customWidth="1"/>
    <col min="4" max="16384" width="11.42578125" style="2"/>
  </cols>
  <sheetData>
    <row r="1" spans="1:4" s="43" customFormat="1">
      <c r="A1" s="27" t="s">
        <v>87</v>
      </c>
    </row>
    <row r="3" spans="1:4">
      <c r="A3" s="72" t="s">
        <v>135</v>
      </c>
      <c r="B3" s="39">
        <v>8544527</v>
      </c>
      <c r="C3" s="40">
        <v>1</v>
      </c>
      <c r="D3" s="44"/>
    </row>
    <row r="4" spans="1:4">
      <c r="A4" s="72" t="s">
        <v>136</v>
      </c>
      <c r="B4" s="39">
        <v>8114697</v>
      </c>
      <c r="C4" s="40">
        <v>0.94969528447859075</v>
      </c>
      <c r="D4" s="45"/>
    </row>
    <row r="5" spans="1:4">
      <c r="A5" s="73" t="s">
        <v>137</v>
      </c>
      <c r="B5" s="41">
        <v>429830</v>
      </c>
      <c r="C5" s="42">
        <v>5.03047155214092E-2</v>
      </c>
      <c r="D5" s="45"/>
    </row>
    <row r="6" spans="1:4">
      <c r="A6" s="72"/>
      <c r="B6" s="39"/>
      <c r="C6" s="40"/>
      <c r="D6" s="45"/>
    </row>
    <row r="7" spans="1:4">
      <c r="A7" s="72" t="s">
        <v>138</v>
      </c>
      <c r="B7" s="39">
        <v>5176519</v>
      </c>
      <c r="C7" s="40">
        <v>1</v>
      </c>
      <c r="D7" s="45"/>
    </row>
    <row r="8" spans="1:4">
      <c r="A8" s="72" t="s">
        <v>139</v>
      </c>
      <c r="B8" s="39">
        <v>4960361</v>
      </c>
      <c r="C8" s="40">
        <v>0.95824259507209386</v>
      </c>
      <c r="D8" s="45"/>
    </row>
    <row r="9" spans="1:4">
      <c r="A9" s="73" t="s">
        <v>140</v>
      </c>
      <c r="B9" s="41">
        <v>216158</v>
      </c>
      <c r="C9" s="42">
        <v>4.1757404927906187E-2</v>
      </c>
      <c r="D9" s="45"/>
    </row>
    <row r="10" spans="1:4">
      <c r="A10" s="44"/>
      <c r="B10" s="44"/>
      <c r="C10" s="28" t="s">
        <v>39</v>
      </c>
      <c r="D10" s="45"/>
    </row>
    <row r="11" spans="1:4">
      <c r="A11" s="44"/>
      <c r="B11" s="44"/>
      <c r="C11" s="44"/>
      <c r="D11" s="45"/>
    </row>
    <row r="12" spans="1:4">
      <c r="A12" s="44"/>
      <c r="B12" s="44"/>
      <c r="C12" s="44"/>
      <c r="D12" s="45"/>
    </row>
    <row r="13" spans="1:4">
      <c r="A13" s="44"/>
      <c r="B13" s="44"/>
      <c r="C13" s="44"/>
      <c r="D13" s="45"/>
    </row>
    <row r="14" spans="1:4">
      <c r="A14" s="44" t="s">
        <v>133</v>
      </c>
      <c r="B14" s="44"/>
      <c r="C14" s="44"/>
      <c r="D14" s="45"/>
    </row>
    <row r="15" spans="1:4">
      <c r="A15" s="44" t="s">
        <v>141</v>
      </c>
      <c r="B15" s="44"/>
      <c r="C15" s="44"/>
      <c r="D15" s="45"/>
    </row>
    <row r="16" spans="1:4">
      <c r="A16" s="44" t="s">
        <v>142</v>
      </c>
      <c r="B16" s="44"/>
      <c r="C16" s="44"/>
      <c r="D16" s="45"/>
    </row>
    <row r="17" spans="1:4">
      <c r="A17" s="44"/>
      <c r="B17" s="44"/>
      <c r="C17" s="44"/>
      <c r="D17" s="45"/>
    </row>
    <row r="18" spans="1:4">
      <c r="A18" s="44"/>
      <c r="B18" s="44"/>
      <c r="C18" s="44"/>
      <c r="D18" s="45"/>
    </row>
    <row r="19" spans="1:4">
      <c r="A19" s="44"/>
      <c r="B19" s="44"/>
      <c r="C19" s="44"/>
      <c r="D19" s="45"/>
    </row>
    <row r="20" spans="1:4">
      <c r="A20" s="44"/>
      <c r="B20" s="44"/>
      <c r="C20" s="44"/>
      <c r="D20" s="45"/>
    </row>
    <row r="21" spans="1:4">
      <c r="A21" s="44"/>
      <c r="B21" s="44"/>
      <c r="C21" s="44"/>
      <c r="D21" s="45"/>
    </row>
    <row r="22" spans="1:4">
      <c r="A22" s="44"/>
      <c r="B22" s="44"/>
      <c r="C22" s="44"/>
      <c r="D22" s="45"/>
    </row>
    <row r="23" spans="1:4">
      <c r="A23" s="44"/>
      <c r="B23" s="44"/>
      <c r="C23" s="44"/>
      <c r="D23" s="45"/>
    </row>
    <row r="24" spans="1:4">
      <c r="A24" s="44"/>
      <c r="B24" s="44"/>
      <c r="C24" s="44"/>
      <c r="D24" s="45"/>
    </row>
    <row r="25" spans="1:4">
      <c r="A25" s="44"/>
      <c r="B25" s="44"/>
      <c r="C25" s="44"/>
      <c r="D25" s="44"/>
    </row>
    <row r="26" spans="1:4">
      <c r="A26" s="44"/>
      <c r="B26" s="44"/>
      <c r="C26" s="44"/>
      <c r="D26" s="44"/>
    </row>
    <row r="27" spans="1:4">
      <c r="A27" s="44"/>
      <c r="B27" s="44"/>
      <c r="C27" s="44"/>
      <c r="D27" s="44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workbookViewId="0"/>
  </sheetViews>
  <sheetFormatPr baseColWidth="10" defaultRowHeight="15"/>
  <cols>
    <col min="1" max="1" width="49.42578125" style="2" customWidth="1"/>
    <col min="2" max="2" width="7.42578125" style="2" customWidth="1"/>
    <col min="3" max="3" width="8.140625" style="2" customWidth="1"/>
    <col min="4" max="16384" width="11.42578125" style="2"/>
  </cols>
  <sheetData>
    <row r="1" spans="1:4" s="43" customFormat="1">
      <c r="A1" s="27" t="s">
        <v>143</v>
      </c>
    </row>
    <row r="3" spans="1:4">
      <c r="A3" s="72" t="s">
        <v>144</v>
      </c>
      <c r="B3" s="39">
        <v>324212</v>
      </c>
      <c r="C3" s="40">
        <v>1</v>
      </c>
      <c r="D3" s="44"/>
    </row>
    <row r="4" spans="1:4">
      <c r="A4" s="72" t="s">
        <v>145</v>
      </c>
      <c r="B4" s="39">
        <v>205220</v>
      </c>
      <c r="C4" s="40">
        <v>0.63298088904790695</v>
      </c>
      <c r="D4" s="45"/>
    </row>
    <row r="5" spans="1:4">
      <c r="A5" s="73" t="s">
        <v>146</v>
      </c>
      <c r="B5" s="41">
        <v>118992</v>
      </c>
      <c r="C5" s="42">
        <v>0.36701911095209305</v>
      </c>
      <c r="D5" s="45"/>
    </row>
    <row r="6" spans="1:4">
      <c r="A6" s="44"/>
      <c r="B6" s="54"/>
      <c r="C6" s="28" t="s">
        <v>39</v>
      </c>
      <c r="D6" s="45"/>
    </row>
    <row r="7" spans="1:4">
      <c r="A7" s="44"/>
      <c r="B7" s="44"/>
      <c r="C7" s="44"/>
      <c r="D7" s="45"/>
    </row>
    <row r="8" spans="1:4">
      <c r="A8" s="44"/>
      <c r="B8" s="44"/>
      <c r="C8" s="44"/>
      <c r="D8" s="45"/>
    </row>
    <row r="9" spans="1:4">
      <c r="A9" s="44"/>
      <c r="B9" s="44"/>
      <c r="C9" s="44"/>
      <c r="D9" s="45"/>
    </row>
    <row r="10" spans="1:4">
      <c r="A10" s="44" t="s">
        <v>133</v>
      </c>
      <c r="B10" s="44"/>
      <c r="C10" s="44"/>
      <c r="D10" s="45"/>
    </row>
    <row r="11" spans="1:4">
      <c r="A11" s="44" t="s">
        <v>141</v>
      </c>
      <c r="B11" s="44"/>
      <c r="C11" s="44"/>
      <c r="D11" s="45"/>
    </row>
    <row r="12" spans="1:4">
      <c r="A12" s="44" t="s">
        <v>147</v>
      </c>
      <c r="B12" s="44"/>
      <c r="C12" s="44"/>
      <c r="D12" s="45"/>
    </row>
    <row r="13" spans="1:4">
      <c r="A13" s="2" t="s">
        <v>148</v>
      </c>
      <c r="B13" s="44"/>
      <c r="C13" s="44"/>
      <c r="D13" s="45"/>
    </row>
    <row r="14" spans="1:4">
      <c r="A14" s="2" t="s">
        <v>149</v>
      </c>
      <c r="B14" s="44"/>
      <c r="C14" s="44"/>
      <c r="D14" s="45"/>
    </row>
    <row r="15" spans="1:4">
      <c r="A15" s="44"/>
      <c r="B15" s="44"/>
      <c r="C15" s="44"/>
      <c r="D15" s="45"/>
    </row>
    <row r="16" spans="1:4">
      <c r="A16" s="44"/>
      <c r="B16" s="44"/>
      <c r="C16" s="44"/>
      <c r="D16" s="45"/>
    </row>
    <row r="17" spans="1:4">
      <c r="A17" s="44"/>
      <c r="B17" s="44"/>
      <c r="C17" s="44"/>
      <c r="D17" s="45"/>
    </row>
    <row r="18" spans="1:4">
      <c r="A18" s="44"/>
      <c r="B18" s="44"/>
      <c r="C18" s="44"/>
      <c r="D18" s="45"/>
    </row>
    <row r="19" spans="1:4">
      <c r="A19" s="44"/>
      <c r="B19" s="44"/>
      <c r="C19" s="44"/>
      <c r="D19" s="45"/>
    </row>
    <row r="20" spans="1:4">
      <c r="A20" s="44"/>
      <c r="B20" s="44"/>
      <c r="C20" s="44"/>
      <c r="D20" s="45"/>
    </row>
    <row r="21" spans="1:4">
      <c r="A21" s="44"/>
      <c r="B21" s="44"/>
      <c r="C21" s="44"/>
      <c r="D21" s="45"/>
    </row>
    <row r="22" spans="1:4">
      <c r="A22" s="44"/>
      <c r="B22" s="44"/>
      <c r="C22" s="44"/>
      <c r="D22" s="44"/>
    </row>
    <row r="23" spans="1:4">
      <c r="A23" s="44"/>
      <c r="B23" s="44"/>
      <c r="C23" s="44"/>
      <c r="D23" s="44"/>
    </row>
    <row r="24" spans="1:4">
      <c r="A24" s="44"/>
      <c r="B24" s="44"/>
      <c r="C24" s="44"/>
      <c r="D24" s="44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/>
  </sheetViews>
  <sheetFormatPr baseColWidth="10" defaultRowHeight="15"/>
  <cols>
    <col min="1" max="1" width="36.7109375" style="2" bestFit="1" customWidth="1"/>
    <col min="2" max="2" width="8" style="2" customWidth="1"/>
    <col min="3" max="3" width="8.140625" style="2" customWidth="1"/>
    <col min="4" max="16384" width="11.42578125" style="2"/>
  </cols>
  <sheetData>
    <row r="1" spans="1:4" s="43" customFormat="1">
      <c r="A1" s="27" t="s">
        <v>89</v>
      </c>
    </row>
    <row r="3" spans="1:4">
      <c r="A3" s="72" t="s">
        <v>153</v>
      </c>
      <c r="B3" s="39">
        <v>163814</v>
      </c>
      <c r="C3" s="40">
        <v>1</v>
      </c>
      <c r="D3" s="44"/>
    </row>
    <row r="4" spans="1:4">
      <c r="A4" s="72" t="s">
        <v>154</v>
      </c>
      <c r="B4" s="39">
        <v>127744</v>
      </c>
      <c r="C4" s="40">
        <v>0.77981124934376789</v>
      </c>
      <c r="D4" s="45"/>
    </row>
    <row r="5" spans="1:4">
      <c r="A5" s="73" t="s">
        <v>155</v>
      </c>
      <c r="B5" s="41">
        <v>36070</v>
      </c>
      <c r="C5" s="42">
        <v>0.22018875065623206</v>
      </c>
      <c r="D5" s="45"/>
    </row>
    <row r="6" spans="1:4">
      <c r="A6" s="44"/>
      <c r="B6" s="44"/>
      <c r="C6" s="28" t="s">
        <v>39</v>
      </c>
      <c r="D6" s="45"/>
    </row>
    <row r="7" spans="1:4">
      <c r="A7" s="44"/>
      <c r="B7" s="44"/>
      <c r="C7" s="44"/>
      <c r="D7" s="45"/>
    </row>
    <row r="8" spans="1:4">
      <c r="A8" s="44"/>
      <c r="B8" s="44"/>
      <c r="C8" s="44"/>
      <c r="D8" s="45"/>
    </row>
    <row r="9" spans="1:4">
      <c r="A9" s="44"/>
      <c r="B9" s="44"/>
      <c r="C9" s="44"/>
      <c r="D9" s="45"/>
    </row>
    <row r="10" spans="1:4">
      <c r="A10" s="44" t="s">
        <v>133</v>
      </c>
      <c r="B10" s="44"/>
      <c r="C10" s="44"/>
      <c r="D10" s="45"/>
    </row>
    <row r="11" spans="1:4">
      <c r="A11" s="44" t="s">
        <v>141</v>
      </c>
      <c r="B11" s="44"/>
      <c r="C11" s="44"/>
      <c r="D11" s="45"/>
    </row>
    <row r="12" spans="1:4">
      <c r="A12" s="44" t="s">
        <v>147</v>
      </c>
      <c r="B12" s="44"/>
      <c r="C12" s="44"/>
      <c r="D12" s="45"/>
    </row>
    <row r="13" spans="1:4">
      <c r="A13" s="2" t="s">
        <v>148</v>
      </c>
      <c r="B13" s="44"/>
      <c r="C13" s="44"/>
      <c r="D13" s="45"/>
    </row>
    <row r="14" spans="1:4">
      <c r="A14" s="2" t="s">
        <v>149</v>
      </c>
      <c r="B14" s="44"/>
      <c r="C14" s="44"/>
      <c r="D14" s="45"/>
    </row>
    <row r="15" spans="1:4">
      <c r="A15" s="44"/>
      <c r="B15" s="44"/>
      <c r="C15" s="44"/>
      <c r="D15" s="45"/>
    </row>
    <row r="16" spans="1:4">
      <c r="A16" s="44"/>
      <c r="B16" s="44"/>
      <c r="C16" s="44"/>
      <c r="D16" s="45"/>
    </row>
    <row r="17" spans="1:4">
      <c r="A17" s="44"/>
      <c r="B17" s="44"/>
      <c r="C17" s="44"/>
      <c r="D17" s="45"/>
    </row>
    <row r="18" spans="1:4">
      <c r="A18" s="44"/>
      <c r="B18" s="44"/>
      <c r="C18" s="44"/>
      <c r="D18" s="45"/>
    </row>
    <row r="19" spans="1:4">
      <c r="A19" s="44"/>
      <c r="B19" s="44"/>
      <c r="C19" s="44"/>
      <c r="D19" s="45"/>
    </row>
    <row r="20" spans="1:4">
      <c r="A20" s="44"/>
      <c r="B20" s="44"/>
      <c r="C20" s="44"/>
      <c r="D20" s="45"/>
    </row>
    <row r="21" spans="1:4">
      <c r="A21" s="44"/>
      <c r="B21" s="44"/>
      <c r="C21" s="44"/>
      <c r="D21" s="45"/>
    </row>
    <row r="22" spans="1:4">
      <c r="A22" s="44"/>
      <c r="B22" s="44"/>
      <c r="C22" s="44"/>
      <c r="D22" s="45"/>
    </row>
    <row r="23" spans="1:4">
      <c r="A23" s="44"/>
      <c r="B23" s="44"/>
      <c r="C23" s="44"/>
      <c r="D23" s="45"/>
    </row>
    <row r="24" spans="1:4">
      <c r="A24" s="44"/>
      <c r="B24" s="44"/>
      <c r="C24" s="44"/>
      <c r="D24" s="45"/>
    </row>
    <row r="25" spans="1:4">
      <c r="A25" s="44"/>
      <c r="B25" s="44"/>
      <c r="C25" s="44"/>
      <c r="D25" s="44"/>
    </row>
    <row r="26" spans="1:4">
      <c r="A26" s="44"/>
      <c r="B26" s="44"/>
      <c r="C26" s="44"/>
      <c r="D26" s="44"/>
    </row>
    <row r="27" spans="1:4">
      <c r="A27" s="44"/>
      <c r="B27" s="44"/>
      <c r="C27" s="44"/>
      <c r="D27" s="44"/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/>
  </sheetViews>
  <sheetFormatPr baseColWidth="10" defaultRowHeight="15"/>
  <cols>
    <col min="1" max="1" width="38.85546875" style="2" bestFit="1" customWidth="1"/>
    <col min="2" max="2" width="6.42578125" style="2" customWidth="1"/>
    <col min="3" max="3" width="8.140625" style="2" customWidth="1"/>
    <col min="4" max="16384" width="11.42578125" style="2"/>
  </cols>
  <sheetData>
    <row r="1" spans="1:4" s="43" customFormat="1">
      <c r="A1" s="27" t="s">
        <v>90</v>
      </c>
    </row>
    <row r="3" spans="1:4">
      <c r="A3" s="72" t="s">
        <v>156</v>
      </c>
      <c r="B3" s="39">
        <v>51529</v>
      </c>
      <c r="C3" s="40">
        <v>1</v>
      </c>
      <c r="D3" s="44"/>
    </row>
    <row r="4" spans="1:4">
      <c r="A4" s="72" t="s">
        <v>157</v>
      </c>
      <c r="B4" s="39">
        <v>41723</v>
      </c>
      <c r="C4" s="40">
        <v>0.80969939257505485</v>
      </c>
      <c r="D4" s="45"/>
    </row>
    <row r="5" spans="1:4">
      <c r="A5" s="73" t="s">
        <v>158</v>
      </c>
      <c r="B5" s="41">
        <v>9806</v>
      </c>
      <c r="C5" s="42">
        <v>0.19030060742494517</v>
      </c>
      <c r="D5" s="45"/>
    </row>
    <row r="6" spans="1:4">
      <c r="A6" s="44"/>
      <c r="B6" s="44"/>
      <c r="C6" s="28" t="s">
        <v>39</v>
      </c>
      <c r="D6" s="45"/>
    </row>
    <row r="7" spans="1:4">
      <c r="A7" s="44"/>
      <c r="B7" s="44"/>
      <c r="C7" s="44"/>
      <c r="D7" s="45"/>
    </row>
    <row r="8" spans="1:4">
      <c r="A8" s="44"/>
      <c r="B8" s="44"/>
      <c r="C8" s="44"/>
      <c r="D8" s="45"/>
    </row>
    <row r="9" spans="1:4">
      <c r="A9" s="44"/>
      <c r="B9" s="44"/>
      <c r="C9" s="44"/>
      <c r="D9" s="45"/>
    </row>
    <row r="10" spans="1:4">
      <c r="A10" s="44" t="s">
        <v>133</v>
      </c>
      <c r="B10" s="44"/>
      <c r="C10" s="44"/>
      <c r="D10" s="45"/>
    </row>
    <row r="11" spans="1:4">
      <c r="A11" s="44" t="s">
        <v>141</v>
      </c>
      <c r="B11" s="44"/>
      <c r="C11" s="44"/>
      <c r="D11" s="45"/>
    </row>
    <row r="12" spans="1:4">
      <c r="A12" s="44" t="s">
        <v>147</v>
      </c>
      <c r="B12" s="44"/>
      <c r="C12" s="44"/>
      <c r="D12" s="45"/>
    </row>
    <row r="13" spans="1:4">
      <c r="A13" s="2" t="s">
        <v>148</v>
      </c>
      <c r="B13" s="44"/>
      <c r="C13" s="44"/>
      <c r="D13" s="45"/>
    </row>
    <row r="14" spans="1:4">
      <c r="A14" s="2" t="s">
        <v>149</v>
      </c>
      <c r="B14" s="44"/>
      <c r="C14" s="44"/>
      <c r="D14" s="45"/>
    </row>
    <row r="15" spans="1:4">
      <c r="A15" s="44"/>
      <c r="B15" s="44"/>
      <c r="C15" s="44"/>
      <c r="D15" s="45"/>
    </row>
    <row r="16" spans="1:4">
      <c r="A16" s="44"/>
      <c r="B16" s="44"/>
      <c r="C16" s="44"/>
      <c r="D16" s="45"/>
    </row>
    <row r="17" spans="1:4">
      <c r="A17" s="44"/>
      <c r="B17" s="44"/>
      <c r="C17" s="44"/>
      <c r="D17" s="45"/>
    </row>
    <row r="18" spans="1:4">
      <c r="A18" s="44"/>
      <c r="B18" s="44"/>
      <c r="C18" s="44"/>
      <c r="D18" s="45"/>
    </row>
    <row r="19" spans="1:4">
      <c r="A19" s="44"/>
      <c r="B19" s="44"/>
      <c r="C19" s="44"/>
      <c r="D19" s="45"/>
    </row>
    <row r="20" spans="1:4">
      <c r="A20" s="44"/>
      <c r="B20" s="44"/>
      <c r="C20" s="44"/>
      <c r="D20" s="45"/>
    </row>
    <row r="21" spans="1:4">
      <c r="A21" s="44"/>
      <c r="B21" s="44"/>
      <c r="C21" s="44"/>
      <c r="D21" s="45"/>
    </row>
    <row r="22" spans="1:4">
      <c r="A22" s="44"/>
      <c r="B22" s="44"/>
      <c r="C22" s="44"/>
      <c r="D22" s="45"/>
    </row>
    <row r="23" spans="1:4">
      <c r="A23" s="44"/>
      <c r="B23" s="44"/>
      <c r="C23" s="44"/>
      <c r="D23" s="45"/>
    </row>
    <row r="24" spans="1:4">
      <c r="A24" s="44"/>
      <c r="B24" s="44"/>
      <c r="C24" s="44"/>
      <c r="D24" s="45"/>
    </row>
    <row r="25" spans="1:4">
      <c r="A25" s="44"/>
      <c r="B25" s="44"/>
      <c r="C25" s="44"/>
      <c r="D25" s="44"/>
    </row>
    <row r="26" spans="1:4">
      <c r="A26" s="44"/>
      <c r="B26" s="44"/>
      <c r="C26" s="44"/>
      <c r="D26" s="44"/>
    </row>
    <row r="27" spans="1:4">
      <c r="A27" s="44"/>
      <c r="B27" s="44"/>
      <c r="C27" s="44"/>
      <c r="D27" s="44"/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/>
  </sheetViews>
  <sheetFormatPr baseColWidth="10" defaultRowHeight="15"/>
  <cols>
    <col min="1" max="1" width="48.85546875" style="2" bestFit="1" customWidth="1"/>
    <col min="2" max="2" width="8.85546875" style="2" customWidth="1"/>
    <col min="3" max="3" width="8.140625" style="2" customWidth="1"/>
    <col min="4" max="16384" width="11.42578125" style="2"/>
  </cols>
  <sheetData>
    <row r="1" spans="1:4" s="43" customFormat="1">
      <c r="A1" s="27" t="s">
        <v>91</v>
      </c>
    </row>
    <row r="3" spans="1:4">
      <c r="A3" s="72" t="s">
        <v>159</v>
      </c>
      <c r="B3" s="39">
        <v>1744243</v>
      </c>
      <c r="C3" s="40">
        <v>1</v>
      </c>
      <c r="D3" s="44"/>
    </row>
    <row r="4" spans="1:4">
      <c r="A4" s="72" t="s">
        <v>160</v>
      </c>
      <c r="B4" s="39">
        <v>1550773</v>
      </c>
      <c r="C4" s="40">
        <v>0.88908082188089621</v>
      </c>
      <c r="D4" s="45"/>
    </row>
    <row r="5" spans="1:4">
      <c r="A5" s="73" t="s">
        <v>161</v>
      </c>
      <c r="B5" s="41">
        <v>193470</v>
      </c>
      <c r="C5" s="42">
        <v>0.11091917811910382</v>
      </c>
      <c r="D5" s="45"/>
    </row>
    <row r="6" spans="1:4">
      <c r="A6" s="72"/>
      <c r="B6" s="46"/>
      <c r="C6" s="40"/>
      <c r="D6" s="45"/>
    </row>
    <row r="7" spans="1:4">
      <c r="A7" s="72" t="s">
        <v>162</v>
      </c>
      <c r="B7" s="39">
        <v>4548017</v>
      </c>
      <c r="C7" s="40">
        <v>1</v>
      </c>
      <c r="D7" s="45"/>
    </row>
    <row r="8" spans="1:4">
      <c r="A8" s="72" t="s">
        <v>163</v>
      </c>
      <c r="B8" s="39">
        <v>4284711</v>
      </c>
      <c r="C8" s="40">
        <v>0.9421053175482853</v>
      </c>
      <c r="D8" s="45"/>
    </row>
    <row r="9" spans="1:4">
      <c r="A9" s="73" t="s">
        <v>164</v>
      </c>
      <c r="B9" s="41">
        <v>263306</v>
      </c>
      <c r="C9" s="42">
        <v>5.7894682451714669E-2</v>
      </c>
      <c r="D9" s="45"/>
    </row>
    <row r="10" spans="1:4">
      <c r="A10" s="44"/>
      <c r="B10" s="44"/>
      <c r="C10" s="28" t="s">
        <v>39</v>
      </c>
      <c r="D10" s="45"/>
    </row>
    <row r="11" spans="1:4">
      <c r="A11" s="44"/>
      <c r="B11" s="44"/>
      <c r="C11" s="44"/>
      <c r="D11" s="45"/>
    </row>
    <row r="12" spans="1:4">
      <c r="A12" s="44"/>
      <c r="B12" s="44"/>
      <c r="C12" s="44"/>
      <c r="D12" s="45"/>
    </row>
    <row r="13" spans="1:4">
      <c r="A13" s="44"/>
      <c r="B13" s="44"/>
      <c r="C13" s="44"/>
      <c r="D13" s="45"/>
    </row>
    <row r="14" spans="1:4">
      <c r="A14" s="44" t="s">
        <v>48</v>
      </c>
      <c r="B14" s="44"/>
      <c r="C14" s="44"/>
      <c r="D14" s="45"/>
    </row>
    <row r="15" spans="1:4">
      <c r="A15" s="44" t="s">
        <v>141</v>
      </c>
      <c r="B15" s="44"/>
      <c r="C15" s="44"/>
      <c r="D15" s="45"/>
    </row>
    <row r="16" spans="1:4">
      <c r="A16" s="44" t="s">
        <v>165</v>
      </c>
      <c r="B16" s="44"/>
      <c r="C16" s="44"/>
      <c r="D16" s="45"/>
    </row>
    <row r="17" spans="1:4">
      <c r="B17" s="44"/>
      <c r="C17" s="44"/>
      <c r="D17" s="45"/>
    </row>
    <row r="18" spans="1:4">
      <c r="B18" s="44"/>
      <c r="C18" s="44"/>
      <c r="D18" s="45"/>
    </row>
    <row r="19" spans="1:4">
      <c r="A19" s="44"/>
      <c r="B19" s="44"/>
      <c r="C19" s="44"/>
      <c r="D19" s="45"/>
    </row>
    <row r="20" spans="1:4">
      <c r="A20" s="44"/>
      <c r="B20" s="44"/>
      <c r="C20" s="44"/>
      <c r="D20" s="45"/>
    </row>
    <row r="21" spans="1:4">
      <c r="A21" s="44"/>
      <c r="B21" s="44"/>
      <c r="C21" s="44"/>
      <c r="D21" s="45"/>
    </row>
    <row r="22" spans="1:4">
      <c r="A22" s="44"/>
      <c r="B22" s="44"/>
      <c r="C22" s="44"/>
      <c r="D22" s="45"/>
    </row>
    <row r="23" spans="1:4">
      <c r="A23" s="44"/>
      <c r="B23" s="44"/>
      <c r="C23" s="44"/>
      <c r="D23" s="45"/>
    </row>
    <row r="24" spans="1:4">
      <c r="A24" s="44"/>
      <c r="B24" s="44"/>
      <c r="C24" s="44"/>
      <c r="D24" s="45"/>
    </row>
    <row r="25" spans="1:4">
      <c r="A25" s="44"/>
      <c r="B25" s="44"/>
      <c r="C25" s="44"/>
      <c r="D25" s="44"/>
    </row>
    <row r="26" spans="1:4">
      <c r="A26" s="44"/>
      <c r="B26" s="44"/>
      <c r="C26" s="44"/>
      <c r="D26" s="44"/>
    </row>
    <row r="27" spans="1:4">
      <c r="A27" s="44"/>
      <c r="B27" s="44"/>
      <c r="C27" s="44"/>
      <c r="D27" s="44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1"/>
  <sheetViews>
    <sheetView zoomScaleNormal="100" workbookViewId="0"/>
  </sheetViews>
  <sheetFormatPr baseColWidth="10" defaultRowHeight="15"/>
  <cols>
    <col min="1" max="16384" width="11.42578125" style="2"/>
  </cols>
  <sheetData>
    <row r="1" spans="1:1">
      <c r="A1" s="17" t="s">
        <v>92</v>
      </c>
    </row>
    <row r="29" spans="1:1">
      <c r="A29" s="2" t="s">
        <v>133</v>
      </c>
    </row>
    <row r="30" spans="1:1">
      <c r="A30" s="2" t="s">
        <v>141</v>
      </c>
    </row>
    <row r="31" spans="1:1">
      <c r="A31" s="2" t="s">
        <v>166</v>
      </c>
    </row>
  </sheetData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"/>
  <sheetViews>
    <sheetView workbookViewId="0"/>
  </sheetViews>
  <sheetFormatPr baseColWidth="10" defaultRowHeight="15"/>
  <cols>
    <col min="1" max="1" width="35.140625" style="2" bestFit="1" customWidth="1"/>
    <col min="2" max="2" width="10.28515625" style="2" customWidth="1"/>
    <col min="3" max="3" width="10.5703125" style="2" customWidth="1"/>
    <col min="4" max="16384" width="11.42578125" style="2"/>
  </cols>
  <sheetData>
    <row r="1" spans="1:22" s="43" customFormat="1">
      <c r="A1" s="27" t="s">
        <v>93</v>
      </c>
    </row>
    <row r="3" spans="1:22">
      <c r="A3" s="2" t="s">
        <v>167</v>
      </c>
      <c r="B3" s="2">
        <v>2000</v>
      </c>
      <c r="C3" s="2">
        <v>2013</v>
      </c>
      <c r="D3" s="2">
        <v>2018</v>
      </c>
    </row>
    <row r="4" spans="1:22">
      <c r="A4" s="2" t="s">
        <v>136</v>
      </c>
      <c r="B4" s="3">
        <v>6725805</v>
      </c>
      <c r="C4" s="3">
        <v>7688055</v>
      </c>
      <c r="D4" s="3">
        <v>8114697</v>
      </c>
    </row>
    <row r="5" spans="1:22">
      <c r="A5" s="2" t="s">
        <v>137</v>
      </c>
      <c r="B5" s="3">
        <v>481720</v>
      </c>
      <c r="C5" s="3">
        <v>451551</v>
      </c>
      <c r="D5" s="3">
        <v>429830</v>
      </c>
      <c r="N5" s="57"/>
      <c r="O5" s="57"/>
      <c r="P5" s="57"/>
      <c r="Q5" s="57"/>
      <c r="R5" s="57"/>
      <c r="S5" s="57"/>
      <c r="T5" s="57"/>
      <c r="U5" s="57"/>
      <c r="V5" s="57"/>
    </row>
    <row r="6" spans="1:22">
      <c r="A6" s="2" t="s">
        <v>40</v>
      </c>
      <c r="B6" s="3">
        <v>7207525</v>
      </c>
      <c r="C6" s="3">
        <v>8139606</v>
      </c>
      <c r="D6" s="3">
        <v>8544527</v>
      </c>
    </row>
    <row r="7" spans="1:22">
      <c r="A7" s="2" t="s">
        <v>168</v>
      </c>
      <c r="B7" s="29">
        <v>6.6835702963222471E-2</v>
      </c>
      <c r="C7" s="29">
        <v>5.5475781014461878E-2</v>
      </c>
      <c r="D7" s="29">
        <v>5.03047155214092E-2</v>
      </c>
    </row>
    <row r="8" spans="1:22">
      <c r="A8" s="44"/>
      <c r="B8" s="44"/>
      <c r="C8" s="44"/>
      <c r="D8" s="45"/>
    </row>
    <row r="9" spans="1:22">
      <c r="A9" s="44"/>
      <c r="B9" s="44"/>
      <c r="C9" s="44"/>
      <c r="D9" s="45"/>
    </row>
    <row r="10" spans="1:22">
      <c r="A10" s="44"/>
      <c r="B10" s="44"/>
      <c r="C10" s="44"/>
      <c r="D10" s="45"/>
    </row>
    <row r="11" spans="1:22">
      <c r="A11" s="44"/>
      <c r="B11" s="44"/>
      <c r="C11" s="44"/>
      <c r="D11" s="45"/>
    </row>
    <row r="12" spans="1:22">
      <c r="A12" s="44" t="s">
        <v>133</v>
      </c>
      <c r="B12" s="44"/>
      <c r="C12" s="44"/>
      <c r="D12" s="45"/>
    </row>
    <row r="13" spans="1:22">
      <c r="A13" s="44" t="s">
        <v>141</v>
      </c>
      <c r="B13" s="44"/>
      <c r="C13" s="44"/>
      <c r="D13" s="45"/>
    </row>
    <row r="14" spans="1:22">
      <c r="A14" s="44" t="s">
        <v>169</v>
      </c>
      <c r="B14" s="44"/>
      <c r="C14" s="44"/>
      <c r="D14" s="44"/>
    </row>
    <row r="15" spans="1:22">
      <c r="A15" s="44"/>
      <c r="B15" s="44"/>
      <c r="C15" s="44"/>
      <c r="D15" s="44"/>
    </row>
    <row r="16" spans="1:22">
      <c r="A16" s="44"/>
      <c r="B16" s="44"/>
      <c r="C16" s="44"/>
      <c r="D16" s="44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24</vt:i4>
      </vt:variant>
    </vt:vector>
  </HeadingPairs>
  <TitlesOfParts>
    <vt:vector size="24" baseType="lpstr">
      <vt:lpstr>Métadonnées</vt:lpstr>
      <vt:lpstr>Tab_1</vt:lpstr>
      <vt:lpstr>Tab_2</vt:lpstr>
      <vt:lpstr>Tab_3</vt:lpstr>
      <vt:lpstr>Tab_4</vt:lpstr>
      <vt:lpstr>Tab_5</vt:lpstr>
      <vt:lpstr>Tab_6</vt:lpstr>
      <vt:lpstr>Fig_1</vt:lpstr>
      <vt:lpstr>Fig_2</vt:lpstr>
      <vt:lpstr>Fig_3</vt:lpstr>
      <vt:lpstr>Fig_4</vt:lpstr>
      <vt:lpstr>Fig_5</vt:lpstr>
      <vt:lpstr>Fig_6</vt:lpstr>
      <vt:lpstr>Fig_7</vt:lpstr>
      <vt:lpstr>Fig_8</vt:lpstr>
      <vt:lpstr>Fig_9</vt:lpstr>
      <vt:lpstr>Fig_10</vt:lpstr>
      <vt:lpstr>Fig_11</vt:lpstr>
      <vt:lpstr>Fig_12</vt:lpstr>
      <vt:lpstr>Fig_13</vt:lpstr>
      <vt:lpstr>Fig_14</vt:lpstr>
      <vt:lpstr>Fig_15</vt:lpstr>
      <vt:lpstr>Fig_16</vt:lpstr>
      <vt:lpstr>Fig_17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 Giezendanner</dc:creator>
  <cp:lastModifiedBy>Kellenberger Marco ARE</cp:lastModifiedBy>
  <dcterms:created xsi:type="dcterms:W3CDTF">2016-07-19T12:19:37Z</dcterms:created>
  <dcterms:modified xsi:type="dcterms:W3CDTF">2019-12-10T14:41:44Z</dcterms:modified>
</cp:coreProperties>
</file>