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2"/>
  <c r="E4"/>
  <c r="E5"/>
  <c r="E6"/>
  <c r="E7"/>
  <c r="E8"/>
  <c r="E9"/>
  <c r="E10"/>
  <c r="E12"/>
  <c r="C13"/>
  <c r="D13"/>
  <c r="C13" i="5"/>
  <c r="D13"/>
  <c r="E13"/>
  <c r="F13"/>
  <c r="G13"/>
  <c r="H6" i="7"/>
  <c r="I6"/>
  <c r="J6"/>
  <c r="H7"/>
  <c r="I7"/>
  <c r="J7"/>
  <c r="H8"/>
  <c r="I8"/>
  <c r="J8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I6"/>
  <c r="I7"/>
  <c r="I8"/>
  <c r="I11"/>
  <c r="I12"/>
  <c r="H6"/>
  <c r="H7"/>
  <c r="H8"/>
  <c r="H11"/>
  <c r="H12"/>
  <c r="G6"/>
  <c r="G7"/>
  <c r="G8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E13" i="4" l="1"/>
  <c r="F13"/>
  <c r="H13" i="7"/>
  <c r="I13"/>
  <c r="I13" i="9"/>
  <c r="H13"/>
  <c r="D12" i="10"/>
  <c r="D11"/>
  <c r="D12" i="11"/>
  <c r="D8" i="10"/>
  <c r="I13"/>
  <c r="D7"/>
  <c r="H13"/>
  <c r="D6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<sst xmlns="http://schemas.openxmlformats.org/spreadsheetml/2006/main" count="365" uniqueCount="139">
  <si>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</si>
  <si>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</si>
  <si>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</si>
  <si>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</si>
  <si>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</si>
  <si>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</si>
  <si>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</si>
  <si>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</si>
  <si>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</si>
  <si>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</si>
  <si>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</si>
  <si>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</si>
  <si>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</si>
  <si>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</si>
  <si>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</si>
  <si>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</si>
  <si>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</si>
  <si>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</si>
  <si>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</si>
  <si>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</si>
  <si>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</si>
  <si>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</si>
  <si>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</si>
  <si>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</si>
  <si>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</si>
  <si>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</si>
  <si>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</si>
  <si>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</si>
  <si>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</si>
  <si>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</si>
  <si>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</si>
  <si>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</si>
  <si>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</si>
  <si>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</si>
  <si>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</si>
  <si>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</si>
  <si>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</si>
  <si>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</si>
  <si>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</si>
  <si>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</si>
  <si>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</si>
  <si>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</si>
  <si>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</si>
  <si>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</si>
  <si>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</si>
  <si>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</si>
  <si>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</si>
  <si>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</si>
  <si>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keine. Verkehrsflächen sind ausgeschnitten.</t>
  </si>
  <si>
    <t>keine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</si>
  <si>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</si>
  <si>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</si>
  <si>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</si>
  <si>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</si>
  <si>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</si>
  <si>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</si>
  <si>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</si>
  <si>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</si>
  <si>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de NW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</si>
  <si>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</si>
  <si>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</si>
  <si>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</si>
  <si>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</si>
  <si>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</si>
  <si>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</si>
  <si>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</si>
  <si>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</si>
  <si>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</si>
  <si>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</si>
  <si>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</si>
  <si>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</si>
  <si>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</si>
  <si>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</si>
  <si>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</si>
  <si>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</si>
  <si>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</si>
  <si>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</si>
  <si>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</si>
  <si>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</si>
  <si>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</si>
  <si>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</si>
  <si>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</si>
  <si>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</si>
  <si>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</si>
  <si>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</si>
  <si>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</si>
  <si>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</si>
  <si>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</si>
  <si>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</si>
  <si>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</si>
  <si>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</si>
  <si>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</si>
  <si>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</si>
  <si>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</si>
  <si>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</si>
  <si>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</si>
  <si>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</si>
  <si>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</si>
  <si>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</si>
  <si>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</si>
  <si>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</si>
  <si>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</si>
  <si>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</si>
  <si>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</si>
  <si>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</si>
  <si>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</si>
  <si>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</si>
  <si>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</si>
  <si>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</si>
  <si>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</si>
  <si>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</si>
  <si>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</si>
  <si>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</si>
  <si>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</si>
  <si>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</si>
  <si>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</si>
  <si>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</si>
  <si>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</si>
  <si>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</si>
  <si>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</si>
  <si>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</si>
  <si>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</si>
  <si>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</si>
  <si>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</si>
  <si>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</si>
  <si>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</si>
  <si>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</si>
  <si>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</si>
  <si>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</si>
  <si>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</si>
  <si>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</si>
  <si>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</si>
  <si>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NW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</si>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</sst>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Font="1"/>
    <xf numFmtId="49" fontId="12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3" fillId="0" borderId="0" xfId="1" applyFont="1"/>
    <xf numFmtId="49" fontId="0" fillId="0" borderId="0" xfId="0" applyNumberFormat="1" applyFont="1"/>
    <xf numFmtId="0" fontId="15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7" fillId="0" borderId="13" xfId="3" applyNumberFormat="1" applyFont="1" applyBorder="1" applyAlignment="1">
      <alignment horizontal="left" vertical="top" wrapText="1"/>
    </xf>
    <xf numFmtId="49" fontId="17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3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gapWidth val="70"/>
        <c:axId val="132007808"/>
        <c:axId val="132009344"/>
      </c:barChart>
      <c:catAx>
        <c:axId val="132007808"/>
        <c:scaling>
          <c:orientation val="maxMin"/>
        </c:scaling>
        <c:axPos val="l"/>
        <c:tickLblPos val="nextTo"/>
        <c:crossAx val="132009344"/>
        <c:crosses val="autoZero"/>
        <c:auto val="1"/>
        <c:lblAlgn val="ctr"/>
        <c:lblOffset val="100"/>
      </c:catAx>
      <c:valAx>
        <c:axId val="132009344"/>
        <c:scaling>
          <c:orientation val="minMax"/>
        </c:scaling>
        <c:axPos val="t"/>
        <c:majorGridlines/>
        <c:numFmt formatCode="#,##0" sourceLinked="1"/>
        <c:tickLblPos val="high"/>
        <c:crossAx val="13200780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10.1506671777426</c:v>
                </c:pt>
                <c:pt idx="1">
                  <c:v>4.1410512480568</c:v>
                </c:pt>
                <c:pt idx="2">
                  <c:v>3.2390167901995301</c:v>
                </c:pt>
                <c:pt idx="3">
                  <c:v>5.1549423064764603</c:v>
                </c:pt>
                <c:pt idx="4">
                  <c:v>3.9117532359479097</c:v>
                </c:pt>
                <c:pt idx="5">
                  <c:v>0.37103264200228298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1.6063974868377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29.2117476759209</c:v>
                </c:pt>
                <c:pt idx="1">
                  <c:v>5.7754909323854697</c:v>
                </c:pt>
                <c:pt idx="2">
                  <c:v>3.2165681556199099</c:v>
                </c:pt>
                <c:pt idx="3">
                  <c:v>13.8890383757381</c:v>
                </c:pt>
                <c:pt idx="4">
                  <c:v>11.7979646351583</c:v>
                </c:pt>
                <c:pt idx="5">
                  <c:v>4.58337744727445</c:v>
                </c:pt>
                <c:pt idx="6">
                  <c:v>0</c:v>
                </c:pt>
                <c:pt idx="7" formatCode="General">
                  <c:v>0</c:v>
                </c:pt>
                <c:pt idx="8">
                  <c:v>5.3795911010881401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113.52792119028101</c:v>
                </c:pt>
                <c:pt idx="1">
                  <c:v>11.8766445375869</c:v>
                </c:pt>
                <c:pt idx="2">
                  <c:v>7.27139536265791</c:v>
                </c:pt>
                <c:pt idx="3">
                  <c:v>23.238265545806698</c:v>
                </c:pt>
                <c:pt idx="4">
                  <c:v>28.518619774015999</c:v>
                </c:pt>
                <c:pt idx="5">
                  <c:v>7.2202523447160596</c:v>
                </c:pt>
                <c:pt idx="6">
                  <c:v>0</c:v>
                </c:pt>
                <c:pt idx="7" formatCode="General">
                  <c:v>0</c:v>
                </c:pt>
                <c:pt idx="8">
                  <c:v>7.7097678542667998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222.83426096579601</c:v>
                </c:pt>
                <c:pt idx="1">
                  <c:v>58.459162726269803</c:v>
                </c:pt>
                <c:pt idx="2">
                  <c:v>14.8632325219327</c:v>
                </c:pt>
                <c:pt idx="3">
                  <c:v>27.789542519947101</c:v>
                </c:pt>
                <c:pt idx="4">
                  <c:v>79.992151878205703</c:v>
                </c:pt>
                <c:pt idx="5">
                  <c:v>12.416414126921101</c:v>
                </c:pt>
                <c:pt idx="6">
                  <c:v>6.4463717778545098</c:v>
                </c:pt>
                <c:pt idx="7" formatCode="General">
                  <c:v>0</c:v>
                </c:pt>
                <c:pt idx="8">
                  <c:v>6.8455683991560496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108.14968433873399</c:v>
                </c:pt>
                <c:pt idx="1">
                  <c:v>63.837846270013202</c:v>
                </c:pt>
                <c:pt idx="2">
                  <c:v>2.8464645851126797</c:v>
                </c:pt>
                <c:pt idx="3">
                  <c:v>4.8945947938581797</c:v>
                </c:pt>
                <c:pt idx="4">
                  <c:v>30.682866455744101</c:v>
                </c:pt>
                <c:pt idx="5">
                  <c:v>5.1286844272792198</c:v>
                </c:pt>
                <c:pt idx="6">
                  <c:v>8.4130166049828592</c:v>
                </c:pt>
                <c:pt idx="7" formatCode="General">
                  <c:v>0</c:v>
                </c:pt>
                <c:pt idx="8">
                  <c:v>21.194332937543802</c:v>
                </c:pt>
              </c:numCache>
            </c:numRef>
          </c:val>
        </c:ser>
        <c:gapWidth val="50"/>
        <c:overlap val="100"/>
        <c:axId val="134070656"/>
        <c:axId val="134072192"/>
      </c:barChart>
      <c:catAx>
        <c:axId val="134070656"/>
        <c:scaling>
          <c:orientation val="maxMin"/>
        </c:scaling>
        <c:axPos val="l"/>
        <c:tickLblPos val="nextTo"/>
        <c:crossAx val="134072192"/>
        <c:crosses val="autoZero"/>
        <c:auto val="1"/>
        <c:lblAlgn val="ctr"/>
        <c:lblOffset val="100"/>
      </c:catAx>
      <c:valAx>
        <c:axId val="134072192"/>
        <c:scaling>
          <c:orientation val="minMax"/>
        </c:scaling>
        <c:axPos val="t"/>
        <c:majorGridlines/>
        <c:numFmt formatCode="#,##0" sourceLinked="1"/>
        <c:tickLblPos val="high"/>
        <c:crossAx val="13407065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2.0977901841475091E-2</c:v>
                </c:pt>
                <c:pt idx="1">
                  <c:v>2.8739299211358333E-2</c:v>
                </c:pt>
                <c:pt idx="2">
                  <c:v>0.10303305108828631</c:v>
                </c:pt>
                <c:pt idx="3">
                  <c:v>6.876338517250638E-2</c:v>
                </c:pt>
                <c:pt idx="4">
                  <c:v>2.5252863059186406E-2</c:v>
                </c:pt>
                <c:pt idx="5">
                  <c:v>1.2484375030798012E-2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3.7589160207827987E-2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6.0370531772246251E-2</c:v>
                </c:pt>
                <c:pt idx="1">
                  <c:v>4.0082469898483186E-2</c:v>
                </c:pt>
                <c:pt idx="2">
                  <c:v>0.10231896052830443</c:v>
                </c:pt>
                <c:pt idx="3">
                  <c:v>0.18527022005788621</c:v>
                </c:pt>
                <c:pt idx="4">
                  <c:v>7.6163389492686306E-2</c:v>
                </c:pt>
                <c:pt idx="5">
                  <c:v>0.15421986230290702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0.12588062008829468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0.23462276373503091</c:v>
                </c:pt>
                <c:pt idx="1">
                  <c:v>8.242507048248264E-2</c:v>
                </c:pt>
                <c:pt idx="2">
                  <c:v>0.23130292258772411</c:v>
                </c:pt>
                <c:pt idx="3">
                  <c:v>0.3099824807854204</c:v>
                </c:pt>
                <c:pt idx="4">
                  <c:v>0.18410588714339388</c:v>
                </c:pt>
                <c:pt idx="5">
                  <c:v>0.24294449567022014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0.18040597138239722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0.46052098562625648</c:v>
                </c:pt>
                <c:pt idx="1">
                  <c:v>0.40571228622783506</c:v>
                </c:pt>
                <c:pt idx="2">
                  <c:v>0.47279909150302141</c:v>
                </c:pt>
                <c:pt idx="3">
                  <c:v>0.37069338558184928</c:v>
                </c:pt>
                <c:pt idx="4">
                  <c:v>0.51640037991825638</c:v>
                </c:pt>
                <c:pt idx="5">
                  <c:v>0.41778310841240673</c:v>
                </c:pt>
                <c:pt idx="6">
                  <c:v>0.43382483933861538</c:v>
                </c:pt>
                <c:pt idx="7" formatCode="General">
                  <c:v>0</c:v>
                </c:pt>
                <c:pt idx="8">
                  <c:v>0.16018399516801482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0.22350781702499128</c:v>
                </c:pt>
                <c:pt idx="1">
                  <c:v>0.44304087417984067</c:v>
                </c:pt>
                <c:pt idx="2">
                  <c:v>9.0545974292663603E-2</c:v>
                </c:pt>
                <c:pt idx="3">
                  <c:v>6.5290528402337872E-2</c:v>
                </c:pt>
                <c:pt idx="4">
                  <c:v>0.19807748038647699</c:v>
                </c:pt>
                <c:pt idx="5">
                  <c:v>0.17256815858366803</c:v>
                </c:pt>
                <c:pt idx="6">
                  <c:v>0.56617516066138451</c:v>
                </c:pt>
                <c:pt idx="7" formatCode="General">
                  <c:v>0</c:v>
                </c:pt>
                <c:pt idx="8">
                  <c:v>0.49594025315346535</c:v>
                </c:pt>
              </c:numCache>
            </c:numRef>
          </c:val>
        </c:ser>
        <c:gapWidth val="50"/>
        <c:overlap val="100"/>
        <c:axId val="134131712"/>
        <c:axId val="134133248"/>
      </c:barChart>
      <c:catAx>
        <c:axId val="134131712"/>
        <c:scaling>
          <c:orientation val="maxMin"/>
        </c:scaling>
        <c:axPos val="l"/>
        <c:tickLblPos val="nextTo"/>
        <c:crossAx val="134133248"/>
        <c:crosses val="autoZero"/>
        <c:auto val="1"/>
        <c:lblAlgn val="ctr"/>
        <c:lblOffset val="100"/>
      </c:catAx>
      <c:valAx>
        <c:axId val="134133248"/>
        <c:scaling>
          <c:orientation val="minMax"/>
        </c:scaling>
        <c:axPos val="t"/>
        <c:majorGridlines/>
        <c:numFmt formatCode="0%" sourceLinked="1"/>
        <c:tickLblPos val="high"/>
        <c:crossAx val="1341317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476.97030000000001</c:v>
                </c:pt>
                <c:pt idx="1">
                  <c:v>135.59950000000001</c:v>
                </c:pt>
                <c:pt idx="2">
                  <c:v>30.935500000000001</c:v>
                </c:pt>
                <c:pt idx="3">
                  <c:v>74.286100000000005</c:v>
                </c:pt>
                <c:pt idx="4">
                  <c:v>159.8657</c:v>
                </c:pt>
                <c:pt idx="5">
                  <c:v>29.445</c:v>
                </c:pt>
                <c:pt idx="6">
                  <c:v>12.35</c:v>
                </c:pt>
                <c:pt idx="7" formatCode="General">
                  <c:v>0</c:v>
                </c:pt>
                <c:pt idx="8">
                  <c:v>41.718299999999999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gapWidth val="50"/>
        <c:axId val="134166400"/>
        <c:axId val="134167936"/>
      </c:barChart>
      <c:catAx>
        <c:axId val="134166400"/>
        <c:scaling>
          <c:orientation val="maxMin"/>
        </c:scaling>
        <c:axPos val="l"/>
        <c:tickLblPos val="nextTo"/>
        <c:crossAx val="134167936"/>
        <c:crosses val="autoZero"/>
        <c:auto val="1"/>
        <c:lblAlgn val="ctr"/>
        <c:lblOffset val="100"/>
      </c:catAx>
      <c:valAx>
        <c:axId val="134167936"/>
        <c:scaling>
          <c:orientation val="minMax"/>
        </c:scaling>
        <c:axPos val="t"/>
        <c:majorGridlines/>
        <c:numFmt formatCode="#,##0" sourceLinked="1"/>
        <c:tickLblPos val="high"/>
        <c:crossAx val="134166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2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483.87428141884004</c:v>
                </c:pt>
                <c:pt idx="1">
                  <c:v>144.09019770630201</c:v>
                </c:pt>
                <c:pt idx="2">
                  <c:v>31.436677162902402</c:v>
                </c:pt>
                <c:pt idx="3">
                  <c:v>74.966382995933998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123.04378826972</c:v>
                </c:pt>
                <c:pt idx="3" formatCode="#,##0">
                  <c:v>182.94527555888601</c:v>
                </c:pt>
                <c:pt idx="4" formatCode="#,##0">
                  <c:v>518.95981219891894</c:v>
                </c:pt>
                <c:pt idx="5">
                  <c:v>0</c:v>
                </c:pt>
                <c:pt idx="6">
                  <c:v>0</c:v>
                </c:pt>
                <c:pt idx="7" formatCode="#,##0">
                  <c:v>89.42990510945549</c:v>
                </c:pt>
                <c:pt idx="8" formatCode="#,##0">
                  <c:v>62.206923197360396</c:v>
                </c:pt>
              </c:numCache>
            </c:numRef>
          </c:val>
        </c:ser>
        <c:gapWidth val="70"/>
        <c:axId val="130668416"/>
        <c:axId val="130669952"/>
      </c:barChart>
      <c:catAx>
        <c:axId val="130668416"/>
        <c:scaling>
          <c:orientation val="maxMin"/>
        </c:scaling>
        <c:axPos val="l"/>
        <c:tickLblPos val="nextTo"/>
        <c:crossAx val="130669952"/>
        <c:crosses val="autoZero"/>
        <c:auto val="1"/>
        <c:lblAlgn val="ctr"/>
        <c:lblOffset val="100"/>
      </c:catAx>
      <c:valAx>
        <c:axId val="130669952"/>
        <c:scaling>
          <c:orientation val="minMax"/>
        </c:scaling>
        <c:axPos val="t"/>
        <c:majorGridlines/>
        <c:numFmt formatCode="General" sourceLinked="1"/>
        <c:tickLblPos val="high"/>
        <c:crossAx val="1306684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235.0855717801299</c:v>
                </c:pt>
                <c:pt idx="3" formatCode="#,##0">
                  <c:v>238.20999421729948</c:v>
                </c:pt>
                <c:pt idx="4" formatCode="#,##0">
                  <c:v>265.08648526276698</c:v>
                </c:pt>
                <c:pt idx="5">
                  <c:v>0</c:v>
                </c:pt>
                <c:pt idx="6">
                  <c:v>0</c:v>
                </c:pt>
                <c:pt idx="7" formatCode="#,##0">
                  <c:v>334.06763208612438</c:v>
                </c:pt>
                <c:pt idx="8" formatCode="#,##0">
                  <c:v>586.30464841998491</c:v>
                </c:pt>
              </c:numCache>
            </c:numRef>
          </c:val>
        </c:ser>
        <c:gapWidth val="70"/>
        <c:axId val="132420352"/>
        <c:axId val="132421888"/>
      </c:barChart>
      <c:catAx>
        <c:axId val="132420352"/>
        <c:scaling>
          <c:orientation val="maxMin"/>
        </c:scaling>
        <c:axPos val="l"/>
        <c:tickLblPos val="nextTo"/>
        <c:crossAx val="132421888"/>
        <c:crosses val="autoZero"/>
        <c:auto val="1"/>
        <c:lblAlgn val="ctr"/>
        <c:lblOffset val="100"/>
      </c:catAx>
      <c:valAx>
        <c:axId val="132421888"/>
        <c:scaling>
          <c:orientation val="minMax"/>
        </c:scaling>
        <c:axPos val="t"/>
        <c:majorGridlines/>
        <c:numFmt formatCode="General" sourceLinked="1"/>
        <c:tickLblPos val="high"/>
        <c:crossAx val="1324203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673280377397801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155.83053225648428</c:v>
                </c:pt>
                <c:pt idx="3" formatCode="#,##0">
                  <c:v>136.23149568760593</c:v>
                </c:pt>
                <c:pt idx="4" formatCode="#,##0">
                  <c:v>205.88741259974569</c:v>
                </c:pt>
                <c:pt idx="5">
                  <c:v>0</c:v>
                </c:pt>
                <c:pt idx="6">
                  <c:v>0</c:v>
                </c:pt>
                <c:pt idx="7" formatCode="#,##0">
                  <c:v>256.24614644543124</c:v>
                </c:pt>
                <c:pt idx="8" formatCode="#,##0">
                  <c:v>498.0538286417966</c:v>
                </c:pt>
              </c:numCache>
            </c:numRef>
          </c:val>
        </c:ser>
        <c:gapWidth val="70"/>
        <c:axId val="133564288"/>
        <c:axId val="133565824"/>
      </c:barChart>
      <c:catAx>
        <c:axId val="133564288"/>
        <c:scaling>
          <c:orientation val="maxMin"/>
        </c:scaling>
        <c:axPos val="l"/>
        <c:tickLblPos val="nextTo"/>
        <c:crossAx val="133565824"/>
        <c:crosses val="autoZero"/>
        <c:auto val="1"/>
        <c:lblAlgn val="ctr"/>
        <c:lblOffset val="100"/>
      </c:catAx>
      <c:valAx>
        <c:axId val="133565824"/>
        <c:scaling>
          <c:orientation val="minMax"/>
        </c:scaling>
        <c:axPos val="t"/>
        <c:majorGridlines/>
        <c:numFmt formatCode="General" sourceLinked="1"/>
        <c:tickLblPos val="high"/>
        <c:crossAx val="1335642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415.07956944843477</c:v>
                </c:pt>
                <c:pt idx="1">
                  <c:v>88.031700020530806</c:v>
                </c:pt>
                <c:pt idx="2">
                  <c:v>28.654217431871871</c:v>
                </c:pt>
                <c:pt idx="3">
                  <c:v>66.301406458186165</c:v>
                </c:pt>
                <c:pt idx="4">
                  <c:v>154.90335645431</c:v>
                </c:pt>
                <c:pt idx="5">
                  <c:v>29.7197628626854</c:v>
                </c:pt>
                <c:pt idx="6">
                  <c:v>14.859388494489901</c:v>
                </c:pt>
                <c:pt idx="7" formatCode="General">
                  <c:v>0</c:v>
                </c:pt>
                <c:pt idx="8">
                  <c:v>42.735657238879703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28.842912185219504</c:v>
                </c:pt>
                <c:pt idx="1">
                  <c:v>8.5970694299359991</c:v>
                </c:pt>
                <c:pt idx="2">
                  <c:v>1.4141731620635203</c:v>
                </c:pt>
                <c:pt idx="3">
                  <c:v>3.6376667821284094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39.951799785185798</c:v>
                </c:pt>
                <c:pt idx="1">
                  <c:v>47.461428255835202</c:v>
                </c:pt>
                <c:pt idx="2">
                  <c:v>1.3682865689670098</c:v>
                </c:pt>
                <c:pt idx="3">
                  <c:v>5.0273097556194202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457216"/>
        <c:axId val="132458752"/>
      </c:barChart>
      <c:catAx>
        <c:axId val="132457216"/>
        <c:scaling>
          <c:orientation val="maxMin"/>
        </c:scaling>
        <c:axPos val="l"/>
        <c:tickLblPos val="nextTo"/>
        <c:crossAx val="132458752"/>
        <c:crosses val="autoZero"/>
        <c:auto val="1"/>
        <c:lblAlgn val="ctr"/>
        <c:lblOffset val="100"/>
      </c:catAx>
      <c:valAx>
        <c:axId val="132458752"/>
        <c:scaling>
          <c:orientation val="minMax"/>
        </c:scaling>
        <c:axPos val="t"/>
        <c:majorGridlines/>
        <c:numFmt formatCode="#,##0" sourceLinked="1"/>
        <c:tickLblPos val="high"/>
        <c:crossAx val="13245721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0.85782523557837775</c:v>
                </c:pt>
                <c:pt idx="1">
                  <c:v>0.61094856847906598</c:v>
                </c:pt>
                <c:pt idx="2">
                  <c:v>0.91149001796175722</c:v>
                </c:pt>
                <c:pt idx="3">
                  <c:v>0.88441517128793845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5.9608276969474155E-2</c:v>
                </c:pt>
                <c:pt idx="1">
                  <c:v>5.9664498812468443E-2</c:v>
                </c:pt>
                <c:pt idx="2">
                  <c:v>4.4984816771040582E-2</c:v>
                </c:pt>
                <c:pt idx="3">
                  <c:v>4.8523973503239552E-2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8.2566487452148021E-2</c:v>
                </c:pt>
                <c:pt idx="1">
                  <c:v>0.32938693270846559</c:v>
                </c:pt>
                <c:pt idx="2">
                  <c:v>4.3525165267202258E-2</c:v>
                </c:pt>
                <c:pt idx="3">
                  <c:v>6.7060855208821935E-2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503040"/>
        <c:axId val="132504576"/>
      </c:barChart>
      <c:catAx>
        <c:axId val="132503040"/>
        <c:scaling>
          <c:orientation val="maxMin"/>
        </c:scaling>
        <c:axPos val="l"/>
        <c:tickLblPos val="nextTo"/>
        <c:crossAx val="132504576"/>
        <c:crosses val="autoZero"/>
        <c:auto val="1"/>
        <c:lblAlgn val="ctr"/>
        <c:lblOffset val="100"/>
      </c:catAx>
      <c:valAx>
        <c:axId val="132504576"/>
        <c:scaling>
          <c:orientation val="minMax"/>
        </c:scaling>
        <c:axPos val="t"/>
        <c:majorGridlines/>
        <c:numFmt formatCode="0%" sourceLinked="1"/>
        <c:tickLblPos val="high"/>
        <c:crossAx val="1325030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111.01093405085339</c:v>
                </c:pt>
                <c:pt idx="3" formatCode="#,##0">
                  <c:v>161.51894848409512</c:v>
                </c:pt>
                <c:pt idx="4" formatCode="#,##0">
                  <c:v>446.20628238554286</c:v>
                </c:pt>
                <c:pt idx="5">
                  <c:v>0</c:v>
                </c:pt>
                <c:pt idx="6">
                  <c:v>0</c:v>
                </c:pt>
                <c:pt idx="7" formatCode="#,##0">
                  <c:v>72.19244064063939</c:v>
                </c:pt>
                <c:pt idx="8" formatCode="#,##0">
                  <c:v>49.356452848255195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5.4992058263768993</c:v>
                </c:pt>
                <c:pt idx="3" formatCode="#,##0">
                  <c:v>6.4544783436809006</c:v>
                </c:pt>
                <c:pt idx="4" formatCode="#,##0">
                  <c:v>20.651243305397507</c:v>
                </c:pt>
                <c:pt idx="5">
                  <c:v>0</c:v>
                </c:pt>
                <c:pt idx="6">
                  <c:v>0</c:v>
                </c:pt>
                <c:pt idx="7" formatCode="#,##0">
                  <c:v>4.9215740347849</c:v>
                </c:pt>
                <c:pt idx="8" formatCode="#,##0">
                  <c:v>4.9653200491072793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6.5336483924897006</c:v>
                </c:pt>
                <c:pt idx="3" formatCode="#,##0">
                  <c:v>14.971848731110001</c:v>
                </c:pt>
                <c:pt idx="4" formatCode="#,##0">
                  <c:v>52.102286507978597</c:v>
                </c:pt>
                <c:pt idx="5">
                  <c:v>0</c:v>
                </c:pt>
                <c:pt idx="6">
                  <c:v>0</c:v>
                </c:pt>
                <c:pt idx="7" formatCode="#,##0">
                  <c:v>12.3158904340312</c:v>
                </c:pt>
                <c:pt idx="8" formatCode="#,##0">
                  <c:v>7.8851502999979202</c:v>
                </c:pt>
              </c:numCache>
            </c:numRef>
          </c:val>
        </c:ser>
        <c:gapWidth val="50"/>
        <c:overlap val="100"/>
        <c:axId val="133782912"/>
        <c:axId val="133829760"/>
      </c:barChart>
      <c:catAx>
        <c:axId val="133782912"/>
        <c:scaling>
          <c:orientation val="maxMin"/>
        </c:scaling>
        <c:axPos val="l"/>
        <c:tickLblPos val="nextTo"/>
        <c:crossAx val="133829760"/>
        <c:crosses val="autoZero"/>
        <c:auto val="1"/>
        <c:lblAlgn val="ctr"/>
        <c:lblOffset val="100"/>
      </c:catAx>
      <c:valAx>
        <c:axId val="133829760"/>
        <c:scaling>
          <c:orientation val="minMax"/>
        </c:scaling>
        <c:axPos val="t"/>
        <c:majorGridlines/>
        <c:numFmt formatCode="General" sourceLinked="1"/>
        <c:tickLblPos val="high"/>
        <c:crossAx val="1337829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0.90220673153780184</c:v>
                </c:pt>
                <c:pt idx="3" formatCode="0%">
                  <c:v>0.88288122221612531</c:v>
                </c:pt>
                <c:pt idx="4" formatCode="0%">
                  <c:v>0.85980893297863026</c:v>
                </c:pt>
                <c:pt idx="5">
                  <c:v>0</c:v>
                </c:pt>
                <c:pt idx="6">
                  <c:v>0</c:v>
                </c:pt>
                <c:pt idx="7" formatCode="0%">
                  <c:v>0.8072516743955086</c:v>
                </c:pt>
                <c:pt idx="8" formatCode="0%">
                  <c:v>0.79342379129835383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4.4693079623997621E-2</c:v>
                </c:pt>
                <c:pt idx="3" formatCode="0%">
                  <c:v>3.5280923893568093E-2</c:v>
                </c:pt>
                <c:pt idx="4" formatCode="0%">
                  <c:v>3.9793530866859918E-2</c:v>
                </c:pt>
                <c:pt idx="5">
                  <c:v>0</c:v>
                </c:pt>
                <c:pt idx="6">
                  <c:v>0</c:v>
                </c:pt>
                <c:pt idx="7" formatCode="0%">
                  <c:v>5.5032754745308776E-2</c:v>
                </c:pt>
                <c:pt idx="8" formatCode="0%">
                  <c:v>7.9819412275930909E-2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5.3100188838200578E-2</c:v>
                </c:pt>
                <c:pt idx="3" formatCode="0%">
                  <c:v>8.183785389030665E-2</c:v>
                </c:pt>
                <c:pt idx="4" formatCode="0%">
                  <c:v>0.10039753615450983</c:v>
                </c:pt>
                <c:pt idx="5">
                  <c:v>0</c:v>
                </c:pt>
                <c:pt idx="6">
                  <c:v>0</c:v>
                </c:pt>
                <c:pt idx="7" formatCode="0%">
                  <c:v>0.13771557085918268</c:v>
                </c:pt>
                <c:pt idx="8" formatCode="0%">
                  <c:v>0.12675679642571533</c:v>
                </c:pt>
              </c:numCache>
            </c:numRef>
          </c:val>
        </c:ser>
        <c:gapWidth val="50"/>
        <c:overlap val="100"/>
        <c:axId val="133886720"/>
        <c:axId val="133888256"/>
      </c:barChart>
      <c:catAx>
        <c:axId val="133886720"/>
        <c:scaling>
          <c:orientation val="maxMin"/>
        </c:scaling>
        <c:axPos val="l"/>
        <c:tickLblPos val="nextTo"/>
        <c:crossAx val="133888256"/>
        <c:crosses val="autoZero"/>
        <c:auto val="1"/>
        <c:lblAlgn val="ctr"/>
        <c:lblOffset val="100"/>
      </c:catAx>
      <c:valAx>
        <c:axId val="133888256"/>
        <c:scaling>
          <c:orientation val="minMax"/>
        </c:scaling>
        <c:axPos val="t"/>
        <c:majorGridlines/>
        <c:numFmt formatCode="0%" sourceLinked="1"/>
        <c:tickLblPos val="high"/>
        <c:crossAx val="1338867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0225" y="27527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91200" y="27813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91300" y="4010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62625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53175" y="3705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57850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15100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562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72150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00725" y="33718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105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41" t="s">
        <v>59</v>
      </c>
    </row>
    <row r="2" spans="1:2" ht="18.75">
      <c r="A2" s="41" t="s">
        <v>60</v>
      </c>
    </row>
    <row r="4" spans="1:2" ht="12.75">
      <c r="A4" s="60" t="s">
        <v>58</v>
      </c>
      <c r="B4" s="61"/>
    </row>
    <row r="5" spans="1:2" ht="12.75">
      <c r="A5" s="62"/>
      <c r="B5" s="63"/>
    </row>
    <row r="6" spans="1:2">
      <c r="A6" s="31" t="s">
        <v>50</v>
      </c>
      <c r="B6" s="38" t="s">
        <v>45</v>
      </c>
    </row>
    <row r="7" spans="1:2">
      <c r="A7" s="32"/>
      <c r="B7" s="39"/>
    </row>
    <row r="8" spans="1:2">
      <c r="A8" s="31" t="s">
        <v>51</v>
      </c>
      <c r="B8" s="38" t="s">
        <v>46</v>
      </c>
    </row>
    <row r="9" spans="1:2">
      <c r="A9" s="36" t="s">
        <v>52</v>
      </c>
      <c r="B9" s="40">
        <v>11</v>
      </c>
    </row>
    <row r="10" spans="1:2">
      <c r="A10" s="33"/>
      <c r="B10" s="39"/>
    </row>
    <row r="11" spans="1:2">
      <c r="A11" s="32" t="s">
        <v>53</v>
      </c>
      <c r="B11" s="38"/>
    </row>
    <row r="12" spans="1:2">
      <c r="A12" s="37" t="s">
        <v>54</v>
      </c>
      <c r="B12" s="40">
        <v>46</v>
      </c>
    </row>
    <row r="13" spans="1:2">
      <c r="A13" s="36" t="s">
        <v>55</v>
      </c>
      <c r="B13" s="40" t="s">
        <v>47</v>
      </c>
    </row>
    <row r="14" spans="1:2">
      <c r="A14" s="32"/>
      <c r="B14" s="39"/>
    </row>
    <row r="15" spans="1:2">
      <c r="A15" s="34" t="s">
        <v>56</v>
      </c>
      <c r="B15" s="38" t="s">
        <v>48</v>
      </c>
    </row>
    <row r="16" spans="1:2">
      <c r="A16" s="33"/>
      <c r="B16" s="39"/>
    </row>
    <row r="17" spans="1:2">
      <c r="A17" s="31" t="s">
        <v>57</v>
      </c>
      <c r="B17" s="38" t="s">
        <v>49</v>
      </c>
    </row>
    <row r="18" spans="1:2">
      <c r="A18" s="35"/>
      <c r="B18" s="39"/>
    </row>
    <row r="20" spans="1:2" s="43" customFormat="1" ht="17.100000000000001" customHeight="1">
      <c r="A20" s="42" t="s">
        <v>61</v>
      </c>
      <c r="B20" s="42"/>
    </row>
    <row r="21" spans="1:2" s="48" customFormat="1" ht="15" customHeight="1">
      <c r="A21" s="44" t="s">
        <v>78</v>
      </c>
      <c r="B21" s="44"/>
    </row>
    <row r="22" spans="1:2">
      <c r="A22" s="44" t="s">
        <v>62</v>
      </c>
      <c r="B22" s="45"/>
    </row>
    <row r="23" spans="1:2">
      <c r="A23" s="44" t="s">
        <v>63</v>
      </c>
      <c r="B23" s="45"/>
    </row>
    <row r="24" spans="1:2">
      <c r="A24" s="44" t="s">
        <v>64</v>
      </c>
      <c r="B24" s="45"/>
    </row>
    <row r="25" spans="1:2">
      <c r="A25" s="44" t="s">
        <v>65</v>
      </c>
      <c r="B25" s="45"/>
    </row>
    <row r="26" spans="1:2">
      <c r="A26" s="44" t="s">
        <v>66</v>
      </c>
      <c r="B26" s="45"/>
    </row>
    <row r="27" spans="1:2">
      <c r="A27" s="44" t="s">
        <v>67</v>
      </c>
      <c r="B27" s="45"/>
    </row>
    <row r="31" spans="1:2">
      <c r="A31" s="50" t="s">
        <v>60</v>
      </c>
    </row>
    <row r="32" spans="1:2">
      <c r="A32" s="50" t="s">
        <v>79</v>
      </c>
    </row>
    <row r="33" spans="1:1">
      <c r="A33" s="50" t="s">
        <v>80</v>
      </c>
    </row>
    <row r="34" spans="1:1">
      <c r="A34" s="50"/>
    </row>
    <row r="35" spans="1:1">
      <c r="A35" s="50" t="s">
        <v>81</v>
      </c>
    </row>
    <row r="36" spans="1:1">
      <c r="A36" s="50" t="s">
        <v>59</v>
      </c>
    </row>
    <row r="37" spans="1:1">
      <c r="A37" s="50" t="s">
        <v>82</v>
      </c>
    </row>
    <row r="38" spans="1:1">
      <c r="A38" s="49" t="s">
        <v>83</v>
      </c>
    </row>
    <row r="39" spans="1:1">
      <c r="A39" s="50"/>
    </row>
    <row r="40" spans="1:1">
      <c r="A40" s="50" t="s">
        <v>84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59" customWidth="1"/>
    <col min="2" max="2" width="70.7109375" style="59" customWidth="1"/>
    <col min="3" max="16384" width="11.42578125" style="51"/>
  </cols>
  <sheetData>
    <row r="1" spans="1:2">
      <c r="A1" s="64" t="s">
        <v>85</v>
      </c>
      <c r="B1" s="66" t="s">
        <v>86</v>
      </c>
    </row>
    <row r="2" spans="1:2">
      <c r="A2" s="65"/>
      <c r="B2" s="67"/>
    </row>
    <row r="3" spans="1:2">
      <c r="A3" s="52" t="s">
        <v>18</v>
      </c>
      <c r="B3" s="53" t="s">
        <v>87</v>
      </c>
    </row>
    <row r="4" spans="1:2">
      <c r="A4" s="54" t="s">
        <v>25</v>
      </c>
      <c r="B4" s="55" t="s">
        <v>88</v>
      </c>
    </row>
    <row r="5" spans="1:2" ht="30">
      <c r="A5" s="54" t="s">
        <v>19</v>
      </c>
      <c r="B5" s="55" t="s">
        <v>89</v>
      </c>
    </row>
    <row r="6" spans="1:2" ht="45" customHeight="1">
      <c r="A6" s="54" t="s">
        <v>26</v>
      </c>
      <c r="B6" s="56" t="s">
        <v>90</v>
      </c>
    </row>
    <row r="7" spans="1:2">
      <c r="A7" s="54" t="s">
        <v>20</v>
      </c>
      <c r="B7" s="55" t="s">
        <v>91</v>
      </c>
    </row>
    <row r="8" spans="1:2" ht="30">
      <c r="A8" s="54" t="s">
        <v>21</v>
      </c>
      <c r="B8" s="55" t="s">
        <v>92</v>
      </c>
    </row>
    <row r="9" spans="1:2" ht="30">
      <c r="A9" s="54" t="s">
        <v>22</v>
      </c>
      <c r="B9" s="55" t="s">
        <v>93</v>
      </c>
    </row>
    <row r="10" spans="1:2" ht="17.25">
      <c r="A10" s="54" t="s">
        <v>94</v>
      </c>
      <c r="B10" s="55" t="s">
        <v>95</v>
      </c>
    </row>
    <row r="11" spans="1:2" ht="30">
      <c r="A11" s="54" t="s">
        <v>96</v>
      </c>
      <c r="B11" s="55" t="s">
        <v>97</v>
      </c>
    </row>
    <row r="12" spans="1:2" ht="17.25">
      <c r="A12" s="54" t="s">
        <v>98</v>
      </c>
      <c r="B12" s="55" t="s">
        <v>99</v>
      </c>
    </row>
    <row r="13" spans="1:2" ht="30">
      <c r="A13" s="54" t="s">
        <v>100</v>
      </c>
      <c r="B13" s="55" t="s">
        <v>101</v>
      </c>
    </row>
    <row r="14" spans="1:2" ht="15" customHeight="1">
      <c r="A14" s="54" t="s">
        <v>74</v>
      </c>
      <c r="B14" s="55" t="s">
        <v>102</v>
      </c>
    </row>
    <row r="15" spans="1:2" ht="15" customHeight="1">
      <c r="A15" s="54" t="s">
        <v>75</v>
      </c>
      <c r="B15" s="55" t="s">
        <v>103</v>
      </c>
    </row>
    <row r="16" spans="1:2">
      <c r="A16" s="54" t="s">
        <v>104</v>
      </c>
      <c r="B16" s="55" t="s">
        <v>105</v>
      </c>
    </row>
    <row r="17" spans="1:2" ht="30">
      <c r="A17" s="54" t="s">
        <v>76</v>
      </c>
      <c r="B17" s="55" t="s">
        <v>106</v>
      </c>
    </row>
    <row r="18" spans="1:2">
      <c r="A18" s="54" t="s">
        <v>28</v>
      </c>
      <c r="B18" s="55" t="s">
        <v>107</v>
      </c>
    </row>
    <row r="19" spans="1:2">
      <c r="A19" s="54" t="s">
        <v>29</v>
      </c>
      <c r="B19" s="55" t="s">
        <v>108</v>
      </c>
    </row>
    <row r="20" spans="1:2" ht="30">
      <c r="A20" s="54" t="s">
        <v>77</v>
      </c>
      <c r="B20" s="55" t="s">
        <v>109</v>
      </c>
    </row>
    <row r="21" spans="1:2">
      <c r="A21" s="54" t="s">
        <v>30</v>
      </c>
      <c r="B21" s="55" t="s">
        <v>108</v>
      </c>
    </row>
    <row r="22" spans="1:2" ht="17.25">
      <c r="A22" s="54" t="s">
        <v>110</v>
      </c>
      <c r="B22" s="55" t="s">
        <v>111</v>
      </c>
    </row>
    <row r="23" spans="1:2" ht="45">
      <c r="A23" s="54" t="s">
        <v>130</v>
      </c>
      <c r="B23" s="55" t="s">
        <v>112</v>
      </c>
    </row>
    <row r="24" spans="1:2" ht="30">
      <c r="A24" s="54" t="s">
        <v>31</v>
      </c>
      <c r="B24" s="55" t="s">
        <v>113</v>
      </c>
    </row>
    <row r="25" spans="1:2" ht="30">
      <c r="A25" s="54" t="s">
        <v>32</v>
      </c>
      <c r="B25" s="55" t="s">
        <v>114</v>
      </c>
    </row>
    <row r="26" spans="1:2" ht="30">
      <c r="A26" s="54" t="s">
        <v>133</v>
      </c>
      <c r="B26" s="55" t="s">
        <v>115</v>
      </c>
    </row>
    <row r="27" spans="1:2" ht="30">
      <c r="A27" s="54" t="s">
        <v>135</v>
      </c>
      <c r="B27" s="55" t="s">
        <v>116</v>
      </c>
    </row>
    <row r="28" spans="1:2" ht="30">
      <c r="A28" s="54" t="s">
        <v>33</v>
      </c>
      <c r="B28" s="55" t="s">
        <v>117</v>
      </c>
    </row>
    <row r="29" spans="1:2" ht="30">
      <c r="A29" s="54" t="s">
        <v>34</v>
      </c>
      <c r="B29" s="55" t="s">
        <v>118</v>
      </c>
    </row>
    <row r="30" spans="1:2" ht="30">
      <c r="A30" s="54" t="s">
        <v>35</v>
      </c>
      <c r="B30" s="55" t="s">
        <v>119</v>
      </c>
    </row>
    <row r="31" spans="1:2" ht="30">
      <c r="A31" s="54" t="s">
        <v>134</v>
      </c>
      <c r="B31" s="55" t="s">
        <v>120</v>
      </c>
    </row>
    <row r="32" spans="1:2" ht="30">
      <c r="A32" s="54" t="s">
        <v>136</v>
      </c>
      <c r="B32" s="55" t="s">
        <v>121</v>
      </c>
    </row>
    <row r="33" spans="1:2" ht="30">
      <c r="A33" s="54" t="s">
        <v>36</v>
      </c>
      <c r="B33" s="55" t="s">
        <v>122</v>
      </c>
    </row>
    <row r="34" spans="1:2">
      <c r="A34" s="54" t="s">
        <v>37</v>
      </c>
      <c r="B34" s="55" t="s">
        <v>123</v>
      </c>
    </row>
    <row r="35" spans="1:2">
      <c r="A35" s="54" t="s">
        <v>38</v>
      </c>
      <c r="B35" s="55" t="s">
        <v>124</v>
      </c>
    </row>
    <row r="36" spans="1:2">
      <c r="A36" s="54" t="s">
        <v>39</v>
      </c>
      <c r="B36" s="55" t="s">
        <v>125</v>
      </c>
    </row>
    <row r="37" spans="1:2" ht="30">
      <c r="A37" s="54" t="s">
        <v>40</v>
      </c>
      <c r="B37" s="55" t="s">
        <v>126</v>
      </c>
    </row>
    <row r="38" spans="1:2">
      <c r="A38" s="54" t="s">
        <v>127</v>
      </c>
      <c r="B38" s="55" t="s">
        <v>131</v>
      </c>
    </row>
    <row r="39" spans="1:2">
      <c r="A39" s="57" t="s">
        <v>128</v>
      </c>
      <c r="B39" s="58" t="s">
        <v>129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7" t="s">
        <v>68</v>
      </c>
      <c r="I1" s="69" t="s">
        <v>132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483.87428141884004</v>
      </c>
      <c r="D4" s="7">
        <f t="shared" ref="D4:D10" si="0">C4/$C$13</f>
        <v>0.49547549106164374</v>
      </c>
      <c r="E4" s="6">
        <v>28334</v>
      </c>
      <c r="F4" s="6">
        <v>2927</v>
      </c>
      <c r="G4" s="6">
        <f>(C4*10000)/E4</f>
        <v>170.77513990923978</v>
      </c>
      <c r="H4" s="6">
        <f>(C4*10000)/F4</f>
        <v>1653.14069497383</v>
      </c>
      <c r="I4" s="6">
        <f>(C4*10000)/(E4+F4)</f>
        <v>154.78528563348581</v>
      </c>
    </row>
    <row r="5" spans="1:9" ht="15" customHeight="1">
      <c r="A5" s="8">
        <v>12</v>
      </c>
      <c r="B5" s="8" t="s">
        <v>1</v>
      </c>
      <c r="C5" s="9">
        <v>144.09019770630201</v>
      </c>
      <c r="D5" s="10">
        <f t="shared" si="0"/>
        <v>0.14754485660274561</v>
      </c>
      <c r="E5" s="9">
        <v>450</v>
      </c>
      <c r="F5" s="9">
        <v>3791</v>
      </c>
      <c r="G5" s="9">
        <f t="shared" ref="G5:G12" si="1">(C5*10000)/E5</f>
        <v>3202.0043934733776</v>
      </c>
      <c r="H5" s="9">
        <f t="shared" ref="H5:H12" si="2">(C5*10000)/F5</f>
        <v>380.08493196070168</v>
      </c>
      <c r="I5" s="9">
        <f t="shared" ref="I5:I12" si="3">(C5*10000)/(E5+F5)</f>
        <v>339.75524099576046</v>
      </c>
    </row>
    <row r="6" spans="1:9" ht="15" customHeight="1">
      <c r="A6" s="8">
        <v>13</v>
      </c>
      <c r="B6" s="8" t="s">
        <v>2</v>
      </c>
      <c r="C6" s="9">
        <v>31.436677162902402</v>
      </c>
      <c r="D6" s="10">
        <f t="shared" si="0"/>
        <v>3.2190392531221974E-2</v>
      </c>
      <c r="E6" s="9">
        <v>1577</v>
      </c>
      <c r="F6" s="9">
        <v>1528</v>
      </c>
      <c r="G6" s="9">
        <f t="shared" si="1"/>
        <v>199.34481396894355</v>
      </c>
      <c r="H6" s="9">
        <f t="shared" si="2"/>
        <v>205.73741598758116</v>
      </c>
      <c r="I6" s="9">
        <f t="shared" si="3"/>
        <v>101.24533707859067</v>
      </c>
    </row>
    <row r="7" spans="1:9" ht="15" customHeight="1">
      <c r="A7" s="8">
        <v>14</v>
      </c>
      <c r="B7" s="8" t="s">
        <v>3</v>
      </c>
      <c r="C7" s="9">
        <v>74.966382995933998</v>
      </c>
      <c r="D7" s="10">
        <f t="shared" si="0"/>
        <v>7.676375218602273E-2</v>
      </c>
      <c r="E7" s="9">
        <v>4555</v>
      </c>
      <c r="F7" s="9">
        <v>3670</v>
      </c>
      <c r="G7" s="9">
        <f t="shared" si="1"/>
        <v>164.58042370128209</v>
      </c>
      <c r="H7" s="9">
        <f t="shared" si="2"/>
        <v>204.26807355840324</v>
      </c>
      <c r="I7" s="9">
        <f t="shared" si="3"/>
        <v>91.144538596880238</v>
      </c>
    </row>
    <row r="8" spans="1:9" ht="15" customHeight="1">
      <c r="A8" s="8">
        <v>15</v>
      </c>
      <c r="B8" s="8" t="s">
        <v>4</v>
      </c>
      <c r="C8" s="9">
        <v>154.90335645431</v>
      </c>
      <c r="D8" s="10">
        <f t="shared" si="0"/>
        <v>0.15861726806649767</v>
      </c>
      <c r="E8" s="9">
        <v>681</v>
      </c>
      <c r="F8" s="9">
        <v>2530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29.7197628626854</v>
      </c>
      <c r="D9" s="10">
        <f t="shared" si="0"/>
        <v>3.0432314061921345E-2</v>
      </c>
      <c r="E9" s="9">
        <v>23</v>
      </c>
      <c r="F9" s="9">
        <v>11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14.859388494489901</v>
      </c>
      <c r="D10" s="10">
        <f t="shared" si="0"/>
        <v>1.5215652275617018E-2</v>
      </c>
      <c r="E10" s="9">
        <v>81</v>
      </c>
      <c r="F10" s="9">
        <v>119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42.735657238879703</v>
      </c>
      <c r="D12" s="10">
        <f>C12/$C$13</f>
        <v>4.3760273214329938E-2</v>
      </c>
      <c r="E12" s="9">
        <v>528</v>
      </c>
      <c r="F12" s="9">
        <v>465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68"/>
      <c r="B13" s="68"/>
      <c r="C13" s="11">
        <f>SUM(C4:C12)</f>
        <v>976.5857043343434</v>
      </c>
      <c r="D13" s="12"/>
      <c r="E13" s="11">
        <f>SUM(E4:E12)</f>
        <v>36229</v>
      </c>
      <c r="F13" s="11">
        <f>SUM(F4:F12)</f>
        <v>15041</v>
      </c>
      <c r="G13" s="11">
        <f>(C13*10000)/E13</f>
        <v>269.55911130153839</v>
      </c>
      <c r="H13" s="11">
        <f>(C13*10000)/F13</f>
        <v>649.28243091173681</v>
      </c>
      <c r="I13" s="11">
        <f>(C13*10000)/(E13+F13)</f>
        <v>190.47897490429946</v>
      </c>
    </row>
    <row r="14" spans="1:9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7" t="s">
        <v>69</v>
      </c>
      <c r="I1" s="69" t="s">
        <v>132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9">
        <v>123.04378826972</v>
      </c>
      <c r="D6" s="10">
        <f>C6/$C$13</f>
        <v>0.12599384541839978</v>
      </c>
      <c r="E6" s="9">
        <v>5234</v>
      </c>
      <c r="F6" s="9">
        <v>2662</v>
      </c>
      <c r="G6" s="9">
        <f t="shared" ref="G6:G12" si="0">(C6*10000)/E6</f>
        <v>235.0855717801299</v>
      </c>
      <c r="H6" s="9">
        <f t="shared" ref="H6:H12" si="1">(C6*10000)/F6</f>
        <v>462.22309643020282</v>
      </c>
      <c r="I6" s="9">
        <f t="shared" ref="I6:I12" si="2">(C6*10000)/(E6+F6)</f>
        <v>155.83053225648428</v>
      </c>
    </row>
    <row r="7" spans="1:9" ht="15" customHeight="1">
      <c r="A7" s="8">
        <v>4</v>
      </c>
      <c r="B7" s="8" t="s">
        <v>12</v>
      </c>
      <c r="C7" s="9">
        <v>182.94527555888601</v>
      </c>
      <c r="D7" s="10">
        <f>C7/$C$13</f>
        <v>0.18733151094361447</v>
      </c>
      <c r="E7" s="9">
        <v>7680</v>
      </c>
      <c r="F7" s="9">
        <v>5749</v>
      </c>
      <c r="G7" s="9">
        <f t="shared" si="0"/>
        <v>238.20999421729948</v>
      </c>
      <c r="H7" s="9">
        <f t="shared" si="1"/>
        <v>318.2210394136128</v>
      </c>
      <c r="I7" s="9">
        <f t="shared" si="2"/>
        <v>136.23149568760593</v>
      </c>
    </row>
    <row r="8" spans="1:9" ht="15" customHeight="1">
      <c r="A8" s="8">
        <v>5</v>
      </c>
      <c r="B8" s="8" t="s">
        <v>13</v>
      </c>
      <c r="C8" s="9">
        <v>518.95981219891894</v>
      </c>
      <c r="D8" s="10">
        <f>C8/$C$13</f>
        <v>0.53140222091685407</v>
      </c>
      <c r="E8" s="9">
        <v>19577</v>
      </c>
      <c r="F8" s="9">
        <v>5629</v>
      </c>
      <c r="G8" s="9">
        <f t="shared" si="0"/>
        <v>265.08648526276698</v>
      </c>
      <c r="H8" s="9">
        <f t="shared" si="1"/>
        <v>921.93962017928402</v>
      </c>
      <c r="I8" s="9">
        <f t="shared" si="2"/>
        <v>205.88741259974569</v>
      </c>
    </row>
    <row r="9" spans="1:9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8</v>
      </c>
      <c r="B11" s="8" t="s">
        <v>16</v>
      </c>
      <c r="C11" s="9">
        <v>89.42990510945549</v>
      </c>
      <c r="D11" s="10">
        <f>C11/$C$13</f>
        <v>9.1574046919325525E-2</v>
      </c>
      <c r="E11" s="9">
        <v>2677</v>
      </c>
      <c r="F11" s="9">
        <v>813</v>
      </c>
      <c r="G11" s="9">
        <f t="shared" si="0"/>
        <v>334.06763208612438</v>
      </c>
      <c r="H11" s="9">
        <f t="shared" si="1"/>
        <v>1099.998832834631</v>
      </c>
      <c r="I11" s="9">
        <f t="shared" si="2"/>
        <v>256.24614644543124</v>
      </c>
    </row>
    <row r="12" spans="1:9" ht="15" customHeight="1">
      <c r="A12" s="8">
        <v>9</v>
      </c>
      <c r="B12" s="8" t="s">
        <v>17</v>
      </c>
      <c r="C12" s="9">
        <v>62.206923197360396</v>
      </c>
      <c r="D12" s="10">
        <f>C12/$C$13</f>
        <v>6.3698375801806151E-2</v>
      </c>
      <c r="E12" s="9">
        <v>1061</v>
      </c>
      <c r="F12" s="9">
        <v>188</v>
      </c>
      <c r="G12" s="9">
        <f t="shared" si="0"/>
        <v>586.30464841998491</v>
      </c>
      <c r="H12" s="9">
        <f t="shared" si="1"/>
        <v>3308.8788934766167</v>
      </c>
      <c r="I12" s="9">
        <f t="shared" si="2"/>
        <v>498.0538286417966</v>
      </c>
    </row>
    <row r="13" spans="1:9" ht="15" customHeight="1">
      <c r="A13" s="68"/>
      <c r="B13" s="68"/>
      <c r="C13" s="11">
        <f>SUM(C4:C12)</f>
        <v>976.58570433434079</v>
      </c>
      <c r="D13" s="12"/>
      <c r="E13" s="11">
        <f>SUM(E4:E12)</f>
        <v>36229</v>
      </c>
      <c r="F13" s="11">
        <f>SUM(F4:F12)</f>
        <v>15041</v>
      </c>
      <c r="G13" s="11">
        <f>(C13*10000)/E13</f>
        <v>269.55911130153765</v>
      </c>
      <c r="H13" s="11">
        <f>(C13*10000)/F13</f>
        <v>649.2824309117351</v>
      </c>
      <c r="I13" s="11">
        <f>(C13*10000)/(E13+F13)</f>
        <v>190.47897490429898</v>
      </c>
    </row>
    <row r="14" spans="1:9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7" t="s">
        <v>70</v>
      </c>
      <c r="J1" s="69" t="s">
        <v>132</v>
      </c>
    </row>
    <row r="3" spans="1:10" ht="50.1" customHeight="1">
      <c r="A3" s="2" t="s">
        <v>18</v>
      </c>
      <c r="B3" s="2" t="s">
        <v>19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39.951799785185798</v>
      </c>
      <c r="D4" s="15">
        <v>68.794711970405302</v>
      </c>
      <c r="E4" s="15">
        <v>415.07956944843477</v>
      </c>
      <c r="F4" s="15">
        <v>28.842912185219504</v>
      </c>
      <c r="G4" s="15">
        <v>39.951799785185798</v>
      </c>
      <c r="H4" s="16">
        <f>E4/SUM($E4:$G4)</f>
        <v>0.85782523557837775</v>
      </c>
      <c r="I4" s="16">
        <f t="shared" ref="I4:J4" si="0">F4/SUM($E4:$G4)</f>
        <v>5.9608276969474155E-2</v>
      </c>
      <c r="J4" s="16">
        <f t="shared" si="0"/>
        <v>8.2566487452148021E-2</v>
      </c>
    </row>
    <row r="5" spans="1:10" ht="15" customHeight="1">
      <c r="A5" s="8">
        <v>12</v>
      </c>
      <c r="B5" s="8" t="s">
        <v>1</v>
      </c>
      <c r="C5" s="17">
        <v>47.461428255835202</v>
      </c>
      <c r="D5" s="17">
        <v>56.058497685771201</v>
      </c>
      <c r="E5" s="17">
        <v>88.031700020530806</v>
      </c>
      <c r="F5" s="17">
        <v>8.5970694299359991</v>
      </c>
      <c r="G5" s="17">
        <v>47.461428255835202</v>
      </c>
      <c r="H5" s="18">
        <f t="shared" ref="H5:H13" si="1">E5/SUM($E5:$G5)</f>
        <v>0.61094856847906598</v>
      </c>
      <c r="I5" s="18">
        <f t="shared" ref="I5:I13" si="2">F5/SUM($E5:$G5)</f>
        <v>5.9664498812468443E-2</v>
      </c>
      <c r="J5" s="18">
        <f t="shared" ref="J5:J13" si="3">G5/SUM($E5:$G5)</f>
        <v>0.32938693270846559</v>
      </c>
    </row>
    <row r="6" spans="1:10" ht="15" customHeight="1">
      <c r="A6" s="8">
        <v>13</v>
      </c>
      <c r="B6" s="8" t="s">
        <v>2</v>
      </c>
      <c r="C6" s="17">
        <v>1.3682865689670098</v>
      </c>
      <c r="D6" s="17">
        <v>2.7824597310305301</v>
      </c>
      <c r="E6" s="17">
        <v>28.654217431871871</v>
      </c>
      <c r="F6" s="17">
        <v>1.4141731620635203</v>
      </c>
      <c r="G6" s="17">
        <v>1.3682865689670098</v>
      </c>
      <c r="H6" s="18">
        <f t="shared" si="1"/>
        <v>0.91149001796175722</v>
      </c>
      <c r="I6" s="18">
        <f t="shared" si="2"/>
        <v>4.4984816771040582E-2</v>
      </c>
      <c r="J6" s="18">
        <f t="shared" si="3"/>
        <v>4.3525165267202258E-2</v>
      </c>
    </row>
    <row r="7" spans="1:10" ht="15" customHeight="1">
      <c r="A7" s="8">
        <v>14</v>
      </c>
      <c r="B7" s="8" t="s">
        <v>3</v>
      </c>
      <c r="C7" s="17">
        <v>5.0273097556194202</v>
      </c>
      <c r="D7" s="17">
        <v>8.6649765377478296</v>
      </c>
      <c r="E7" s="17">
        <v>66.301406458186165</v>
      </c>
      <c r="F7" s="17">
        <v>3.6376667821284094</v>
      </c>
      <c r="G7" s="17">
        <v>5.0273097556194202</v>
      </c>
      <c r="H7" s="18">
        <f t="shared" si="1"/>
        <v>0.88441517128793845</v>
      </c>
      <c r="I7" s="18">
        <f t="shared" si="2"/>
        <v>4.8523973503239552E-2</v>
      </c>
      <c r="J7" s="18">
        <f t="shared" si="3"/>
        <v>6.7060855208821935E-2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154.90335645431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29.7197628626854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14.859388494489901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7">
        <v>42.735657238879703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68"/>
      <c r="B13" s="68"/>
      <c r="C13" s="11">
        <f>SUM(C4:C12)</f>
        <v>93.808824365607421</v>
      </c>
      <c r="D13" s="11">
        <f t="shared" ref="D13:G13" si="4">SUM(D4:D12)</f>
        <v>136.30064592495486</v>
      </c>
      <c r="E13" s="11">
        <f t="shared" si="4"/>
        <v>840.28505840938863</v>
      </c>
      <c r="F13" s="11">
        <f t="shared" si="4"/>
        <v>42.491821559347429</v>
      </c>
      <c r="G13" s="11">
        <f t="shared" si="4"/>
        <v>93.808824365607421</v>
      </c>
      <c r="H13" s="19">
        <f t="shared" si="1"/>
        <v>0.86043145489431516</v>
      </c>
      <c r="I13" s="19">
        <f t="shared" si="2"/>
        <v>4.3510591411237726E-2</v>
      </c>
      <c r="J13" s="19">
        <f t="shared" si="3"/>
        <v>9.6057953694447154E-2</v>
      </c>
    </row>
    <row r="14" spans="1:10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7" t="s">
        <v>71</v>
      </c>
      <c r="J1" s="69" t="s">
        <v>132</v>
      </c>
    </row>
    <row r="3" spans="1:10" ht="50.1" customHeight="1">
      <c r="A3" s="2" t="s">
        <v>25</v>
      </c>
      <c r="B3" s="2" t="s">
        <v>26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7">
        <v>6.5336483924897006</v>
      </c>
      <c r="D6" s="17">
        <v>12.0328542188666</v>
      </c>
      <c r="E6" s="17">
        <v>111.01093405085339</v>
      </c>
      <c r="F6" s="17">
        <v>5.4992058263768993</v>
      </c>
      <c r="G6" s="17">
        <v>6.5336483924897006</v>
      </c>
      <c r="H6" s="18">
        <f t="shared" ref="H6:H13" si="0">E6/SUM($E6:$G6)</f>
        <v>0.90220673153780184</v>
      </c>
      <c r="I6" s="18">
        <f t="shared" ref="I6:I13" si="1">F6/SUM($E6:$G6)</f>
        <v>4.4693079623997621E-2</v>
      </c>
      <c r="J6" s="18">
        <f t="shared" ref="J6:J13" si="2">G6/SUM($E6:$G6)</f>
        <v>5.3100188838200578E-2</v>
      </c>
    </row>
    <row r="7" spans="1:10" ht="15" customHeight="1">
      <c r="A7" s="8">
        <v>4</v>
      </c>
      <c r="B7" s="8" t="s">
        <v>12</v>
      </c>
      <c r="C7" s="17">
        <v>14.971848731110001</v>
      </c>
      <c r="D7" s="17">
        <v>21.426327074790901</v>
      </c>
      <c r="E7" s="17">
        <v>161.51894848409512</v>
      </c>
      <c r="F7" s="17">
        <v>6.4544783436809006</v>
      </c>
      <c r="G7" s="17">
        <v>14.971848731110001</v>
      </c>
      <c r="H7" s="18">
        <f t="shared" si="0"/>
        <v>0.88288122221612531</v>
      </c>
      <c r="I7" s="18">
        <f t="shared" si="1"/>
        <v>3.5280923893568093E-2</v>
      </c>
      <c r="J7" s="18">
        <f t="shared" si="2"/>
        <v>8.183785389030665E-2</v>
      </c>
    </row>
    <row r="8" spans="1:10" ht="15" customHeight="1">
      <c r="A8" s="8">
        <v>5</v>
      </c>
      <c r="B8" s="8" t="s">
        <v>13</v>
      </c>
      <c r="C8" s="17">
        <v>52.102286507978597</v>
      </c>
      <c r="D8" s="17">
        <v>72.753529813376105</v>
      </c>
      <c r="E8" s="17">
        <v>446.20628238554286</v>
      </c>
      <c r="F8" s="17">
        <v>20.651243305397507</v>
      </c>
      <c r="G8" s="17">
        <v>52.102286507978597</v>
      </c>
      <c r="H8" s="18">
        <f t="shared" si="0"/>
        <v>0.85980893297863026</v>
      </c>
      <c r="I8" s="18">
        <f t="shared" si="1"/>
        <v>3.9793530866859918E-2</v>
      </c>
      <c r="J8" s="18">
        <f t="shared" si="2"/>
        <v>0.10039753615450983</v>
      </c>
    </row>
    <row r="9" spans="1:10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8</v>
      </c>
      <c r="B11" s="8" t="s">
        <v>16</v>
      </c>
      <c r="C11" s="17">
        <v>12.3158904340312</v>
      </c>
      <c r="D11" s="17">
        <v>17.2374644688161</v>
      </c>
      <c r="E11" s="17">
        <v>72.19244064063939</v>
      </c>
      <c r="F11" s="17">
        <v>4.9215740347849</v>
      </c>
      <c r="G11" s="17">
        <v>12.3158904340312</v>
      </c>
      <c r="H11" s="18">
        <f t="shared" si="0"/>
        <v>0.8072516743955086</v>
      </c>
      <c r="I11" s="18">
        <f t="shared" si="1"/>
        <v>5.5032754745308776E-2</v>
      </c>
      <c r="J11" s="18">
        <f t="shared" si="2"/>
        <v>0.13771557085918268</v>
      </c>
    </row>
    <row r="12" spans="1:10" ht="15" customHeight="1">
      <c r="A12" s="8">
        <v>9</v>
      </c>
      <c r="B12" s="8" t="s">
        <v>17</v>
      </c>
      <c r="C12" s="17">
        <v>7.8851502999979202</v>
      </c>
      <c r="D12" s="17">
        <v>12.850470349105199</v>
      </c>
      <c r="E12" s="17">
        <v>49.356452848255195</v>
      </c>
      <c r="F12" s="17">
        <v>4.9653200491072793</v>
      </c>
      <c r="G12" s="17">
        <v>7.8851502999979202</v>
      </c>
      <c r="H12" s="18">
        <f t="shared" si="0"/>
        <v>0.79342379129835383</v>
      </c>
      <c r="I12" s="18">
        <f t="shared" si="1"/>
        <v>7.9819412275930909E-2</v>
      </c>
      <c r="J12" s="18">
        <f t="shared" si="2"/>
        <v>0.12675679642571533</v>
      </c>
    </row>
    <row r="13" spans="1:10" ht="15" customHeight="1">
      <c r="A13" s="68"/>
      <c r="B13" s="68"/>
      <c r="C13" s="11">
        <f>SUM(C4:C12)</f>
        <v>93.808824365607421</v>
      </c>
      <c r="D13" s="11">
        <f t="shared" ref="D13:G13" si="3">SUM(D4:D12)</f>
        <v>136.30064592495492</v>
      </c>
      <c r="E13" s="11">
        <f t="shared" si="3"/>
        <v>840.2850584093859</v>
      </c>
      <c r="F13" s="11">
        <f t="shared" si="3"/>
        <v>42.491821559347486</v>
      </c>
      <c r="G13" s="11">
        <f t="shared" si="3"/>
        <v>93.808824365607421</v>
      </c>
      <c r="H13" s="19">
        <f t="shared" si="0"/>
        <v>0.86043145489431472</v>
      </c>
      <c r="I13" s="19">
        <f t="shared" si="1"/>
        <v>4.3510591411237899E-2</v>
      </c>
      <c r="J13" s="19">
        <f t="shared" si="2"/>
        <v>9.6057953694447418E-2</v>
      </c>
    </row>
    <row r="14" spans="1:10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D38" sqref="D38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47" t="s">
        <v>72</v>
      </c>
      <c r="L1" s="69" t="s">
        <v>132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133</v>
      </c>
      <c r="F3" s="2" t="s">
        <v>137</v>
      </c>
      <c r="G3" s="2" t="s">
        <v>33</v>
      </c>
      <c r="H3" s="2" t="s">
        <v>34</v>
      </c>
      <c r="I3" s="2" t="s">
        <v>35</v>
      </c>
      <c r="J3" s="2" t="s">
        <v>134</v>
      </c>
      <c r="K3" s="2" t="s">
        <v>138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10.1506671777426</v>
      </c>
      <c r="D4" s="21">
        <v>29.2117476759209</v>
      </c>
      <c r="E4" s="15">
        <v>113.52792119028101</v>
      </c>
      <c r="F4" s="15">
        <v>222.83426096579601</v>
      </c>
      <c r="G4" s="15">
        <v>108.14968433873399</v>
      </c>
      <c r="H4" s="16">
        <v>2.0977901841475091E-2</v>
      </c>
      <c r="I4" s="16">
        <v>6.0370531772246251E-2</v>
      </c>
      <c r="J4" s="16">
        <v>0.23462276373503091</v>
      </c>
      <c r="K4" s="16">
        <v>0.46052098562625648</v>
      </c>
      <c r="L4" s="16">
        <v>0.22350781702499128</v>
      </c>
    </row>
    <row r="5" spans="1:12" ht="15" customHeight="1">
      <c r="A5" s="22">
        <v>12</v>
      </c>
      <c r="B5" s="22" t="s">
        <v>1</v>
      </c>
      <c r="C5" s="23">
        <v>4.1410512480568</v>
      </c>
      <c r="D5" s="23">
        <v>5.7754909323854697</v>
      </c>
      <c r="E5" s="17">
        <v>11.8766445375869</v>
      </c>
      <c r="F5" s="17">
        <v>58.459162726269803</v>
      </c>
      <c r="G5" s="17">
        <v>63.837846270013202</v>
      </c>
      <c r="H5" s="18">
        <v>2.8739299211358333E-2</v>
      </c>
      <c r="I5" s="18">
        <v>4.0082469898483186E-2</v>
      </c>
      <c r="J5" s="18">
        <v>8.242507048248264E-2</v>
      </c>
      <c r="K5" s="18">
        <v>0.40571228622783506</v>
      </c>
      <c r="L5" s="18">
        <v>0.44304087417984067</v>
      </c>
    </row>
    <row r="6" spans="1:12" ht="15" customHeight="1">
      <c r="A6" s="22">
        <v>13</v>
      </c>
      <c r="B6" s="22" t="s">
        <v>2</v>
      </c>
      <c r="C6" s="23">
        <v>3.2390167901995301</v>
      </c>
      <c r="D6" s="23">
        <v>3.2165681556199099</v>
      </c>
      <c r="E6" s="17">
        <v>7.27139536265791</v>
      </c>
      <c r="F6" s="17">
        <v>14.8632325219327</v>
      </c>
      <c r="G6" s="17">
        <v>2.8464645851126797</v>
      </c>
      <c r="H6" s="18">
        <v>0.10303305108828631</v>
      </c>
      <c r="I6" s="18">
        <v>0.10231896052830443</v>
      </c>
      <c r="J6" s="18">
        <v>0.23130292258772411</v>
      </c>
      <c r="K6" s="18">
        <v>0.47279909150302141</v>
      </c>
      <c r="L6" s="18">
        <v>9.0545974292663603E-2</v>
      </c>
    </row>
    <row r="7" spans="1:12" ht="15" customHeight="1">
      <c r="A7" s="22">
        <v>14</v>
      </c>
      <c r="B7" s="22" t="s">
        <v>3</v>
      </c>
      <c r="C7" s="23">
        <v>5.1549423064764603</v>
      </c>
      <c r="D7" s="23">
        <v>13.8890383757381</v>
      </c>
      <c r="E7" s="17">
        <v>23.238265545806698</v>
      </c>
      <c r="F7" s="17">
        <v>27.789542519947101</v>
      </c>
      <c r="G7" s="17">
        <v>4.8945947938581797</v>
      </c>
      <c r="H7" s="18">
        <v>6.876338517250638E-2</v>
      </c>
      <c r="I7" s="18">
        <v>0.18527022005788621</v>
      </c>
      <c r="J7" s="18">
        <v>0.3099824807854204</v>
      </c>
      <c r="K7" s="18">
        <v>0.37069338558184928</v>
      </c>
      <c r="L7" s="18">
        <v>6.5290528402337872E-2</v>
      </c>
    </row>
    <row r="8" spans="1:12" ht="15" customHeight="1">
      <c r="A8" s="22">
        <v>15</v>
      </c>
      <c r="B8" s="22" t="s">
        <v>4</v>
      </c>
      <c r="C8" s="23">
        <v>3.9117532359479097</v>
      </c>
      <c r="D8" s="23">
        <v>11.7979646351583</v>
      </c>
      <c r="E8" s="17">
        <v>28.518619774015999</v>
      </c>
      <c r="F8" s="17">
        <v>79.992151878205703</v>
      </c>
      <c r="G8" s="17">
        <v>30.682866455744101</v>
      </c>
      <c r="H8" s="18">
        <v>2.5252863059186406E-2</v>
      </c>
      <c r="I8" s="18">
        <v>7.6163389492686306E-2</v>
      </c>
      <c r="J8" s="18">
        <v>0.18410588714339388</v>
      </c>
      <c r="K8" s="18">
        <v>0.51640037991825638</v>
      </c>
      <c r="L8" s="18">
        <v>0.19807748038647699</v>
      </c>
    </row>
    <row r="9" spans="1:12" ht="15" customHeight="1">
      <c r="A9" s="22">
        <v>16</v>
      </c>
      <c r="B9" s="22" t="s">
        <v>5</v>
      </c>
      <c r="C9" s="23">
        <v>0.37103264200228298</v>
      </c>
      <c r="D9" s="23">
        <v>4.58337744727445</v>
      </c>
      <c r="E9" s="17">
        <v>7.2202523447160596</v>
      </c>
      <c r="F9" s="17">
        <v>12.416414126921101</v>
      </c>
      <c r="G9" s="17">
        <v>5.1286844272792198</v>
      </c>
      <c r="H9" s="18">
        <v>1.2484375030798012E-2</v>
      </c>
      <c r="I9" s="18">
        <v>0.15421986230290702</v>
      </c>
      <c r="J9" s="18">
        <v>0.24294449567022014</v>
      </c>
      <c r="K9" s="18">
        <v>0.41778310841240673</v>
      </c>
      <c r="L9" s="18">
        <v>0.17256815858366803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6.4463717778545098</v>
      </c>
      <c r="G10" s="17">
        <v>8.4130166049828592</v>
      </c>
      <c r="H10" s="18">
        <v>0</v>
      </c>
      <c r="I10" s="18">
        <v>0</v>
      </c>
      <c r="J10" s="18">
        <v>0</v>
      </c>
      <c r="K10" s="18">
        <v>0.43382483933861538</v>
      </c>
      <c r="L10" s="18">
        <v>0.56617516066138451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2">
        <v>19</v>
      </c>
      <c r="B12" s="22" t="s">
        <v>8</v>
      </c>
      <c r="C12" s="23">
        <v>1.6063974868377</v>
      </c>
      <c r="D12" s="23">
        <v>5.3795911010881401</v>
      </c>
      <c r="E12" s="17">
        <v>7.7097678542667998</v>
      </c>
      <c r="F12" s="17">
        <v>6.8455683991560496</v>
      </c>
      <c r="G12" s="17">
        <v>21.194332937543802</v>
      </c>
      <c r="H12" s="18">
        <v>3.7589160207827987E-2</v>
      </c>
      <c r="I12" s="18">
        <v>0.12588062008829468</v>
      </c>
      <c r="J12" s="18">
        <v>0.18040597138239722</v>
      </c>
      <c r="K12" s="18">
        <v>0.16018399516801482</v>
      </c>
      <c r="L12" s="18">
        <v>0.49594025315346535</v>
      </c>
    </row>
    <row r="13" spans="1:12" ht="15" customHeight="1">
      <c r="A13" s="68"/>
      <c r="B13" s="68"/>
      <c r="C13" s="24">
        <f t="shared" ref="C13:G13" si="0">SUM(C4:C12)</f>
        <v>28.574860887263284</v>
      </c>
      <c r="D13" s="24">
        <f t="shared" si="0"/>
        <v>73.853778323185267</v>
      </c>
      <c r="E13" s="11">
        <f t="shared" si="0"/>
        <v>199.36286660933138</v>
      </c>
      <c r="F13" s="11">
        <f t="shared" si="0"/>
        <v>429.64670491608285</v>
      </c>
      <c r="G13" s="11">
        <f t="shared" si="0"/>
        <v>245.147490413268</v>
      </c>
      <c r="H13" s="19">
        <v>2.9259962391052587E-2</v>
      </c>
      <c r="I13" s="19">
        <v>7.5624472318489677E-2</v>
      </c>
      <c r="J13" s="19">
        <v>0.20414272538984002</v>
      </c>
      <c r="K13" s="19">
        <v>0.43994777356511094</v>
      </c>
      <c r="L13" s="19">
        <v>0.25102506633550686</v>
      </c>
    </row>
    <row r="14" spans="1:12" ht="15" customHeight="1">
      <c r="A14" s="46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8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7" t="s">
        <v>73</v>
      </c>
      <c r="F1" s="69" t="s">
        <v>132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476.97030000000001</v>
      </c>
      <c r="D4" s="15">
        <v>483.87428141884004</v>
      </c>
      <c r="E4" s="15">
        <f t="shared" ref="E4:E13" si="0">D4-C4</f>
        <v>6.9039814188400328</v>
      </c>
      <c r="F4" s="27">
        <f t="shared" ref="F4:F13" si="1">D4/C4-1</f>
        <v>1.4474656847271339E-2</v>
      </c>
    </row>
    <row r="5" spans="1:6" ht="15" customHeight="1">
      <c r="A5" s="8">
        <v>12</v>
      </c>
      <c r="B5" s="8" t="s">
        <v>1</v>
      </c>
      <c r="C5" s="17">
        <v>135.59950000000001</v>
      </c>
      <c r="D5" s="17">
        <v>144.09019770630201</v>
      </c>
      <c r="E5" s="17">
        <f t="shared" si="0"/>
        <v>8.4906977063020008</v>
      </c>
      <c r="F5" s="28">
        <f t="shared" si="1"/>
        <v>6.2615995680677328E-2</v>
      </c>
    </row>
    <row r="6" spans="1:6" ht="15" customHeight="1">
      <c r="A6" s="8">
        <v>13</v>
      </c>
      <c r="B6" s="8" t="s">
        <v>2</v>
      </c>
      <c r="C6" s="17">
        <v>30.935500000000001</v>
      </c>
      <c r="D6" s="17">
        <v>31.436677162902402</v>
      </c>
      <c r="E6" s="17">
        <f t="shared" si="0"/>
        <v>0.50117716290240111</v>
      </c>
      <c r="F6" s="28">
        <f t="shared" si="1"/>
        <v>1.6200713190425375E-2</v>
      </c>
    </row>
    <row r="7" spans="1:6" ht="15" customHeight="1">
      <c r="A7" s="8">
        <v>14</v>
      </c>
      <c r="B7" s="8" t="s">
        <v>3</v>
      </c>
      <c r="C7" s="17">
        <v>74.286100000000005</v>
      </c>
      <c r="D7" s="17">
        <v>74.966382995933998</v>
      </c>
      <c r="E7" s="17">
        <f t="shared" si="0"/>
        <v>0.68028299593399311</v>
      </c>
      <c r="F7" s="28">
        <f t="shared" si="1"/>
        <v>9.1576081653768071E-3</v>
      </c>
    </row>
    <row r="8" spans="1:6" ht="15" customHeight="1">
      <c r="A8" s="8">
        <v>15</v>
      </c>
      <c r="B8" s="8" t="s">
        <v>4</v>
      </c>
      <c r="C8" s="17">
        <v>159.8657</v>
      </c>
      <c r="D8" s="17">
        <v>154.90335645431</v>
      </c>
      <c r="E8" s="17">
        <f t="shared" si="0"/>
        <v>-4.962343545690004</v>
      </c>
      <c r="F8" s="28">
        <f t="shared" si="1"/>
        <v>-3.1040701949761607E-2</v>
      </c>
    </row>
    <row r="9" spans="1:6" ht="15" customHeight="1">
      <c r="A9" s="8">
        <v>16</v>
      </c>
      <c r="B9" s="8" t="s">
        <v>5</v>
      </c>
      <c r="C9" s="17">
        <v>29.445</v>
      </c>
      <c r="D9" s="17">
        <v>29.7197628626854</v>
      </c>
      <c r="E9" s="17">
        <f t="shared" si="0"/>
        <v>0.27476286268539951</v>
      </c>
      <c r="F9" s="28">
        <f t="shared" si="1"/>
        <v>9.3313928573748317E-3</v>
      </c>
    </row>
    <row r="10" spans="1:6" ht="15" customHeight="1">
      <c r="A10" s="8">
        <v>17</v>
      </c>
      <c r="B10" s="8" t="s">
        <v>6</v>
      </c>
      <c r="C10" s="17">
        <v>12.35</v>
      </c>
      <c r="D10" s="17">
        <v>14.859388494489901</v>
      </c>
      <c r="E10" s="17">
        <f t="shared" si="0"/>
        <v>2.509388494489901</v>
      </c>
      <c r="F10" s="28">
        <f t="shared" si="1"/>
        <v>0.20318935178055875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7">
        <v>41.718299999999999</v>
      </c>
      <c r="D12" s="17">
        <v>42.735657238879703</v>
      </c>
      <c r="E12" s="17">
        <f t="shared" si="0"/>
        <v>1.0173572388797041</v>
      </c>
      <c r="F12" s="28">
        <f t="shared" si="1"/>
        <v>2.438635416303403E-2</v>
      </c>
    </row>
    <row r="13" spans="1:6" ht="15" customHeight="1">
      <c r="A13" s="68"/>
      <c r="B13" s="68"/>
      <c r="C13" s="11">
        <f t="shared" ref="C13:D13" si="2">SUM(C4:C12)</f>
        <v>961.1704000000002</v>
      </c>
      <c r="D13" s="11">
        <f t="shared" si="2"/>
        <v>976.5857043343434</v>
      </c>
      <c r="E13" s="26">
        <f t="shared" si="0"/>
        <v>15.415304334343205</v>
      </c>
      <c r="F13" s="29">
        <f t="shared" si="1"/>
        <v>1.6038055618798897E-2</v>
      </c>
    </row>
    <row r="14" spans="1:6" ht="15" customHeight="1">
      <c r="A14" s="46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2012-11-16T14:42:44Z</dcterms:created>
  <dcterms:modified xsi:type="dcterms:W3CDTF">2012-12-17T15:57:26Z</dcterms:modified>
</cp:coreProperties>
</file>