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F11" i="2" s="1"/>
  <c r="C11" i="3"/>
  <c r="D11" i="3"/>
  <c r="E11" i="3"/>
  <c r="F11" i="3"/>
  <c r="G11" i="3"/>
  <c r="H7" i="5"/>
  <c r="I7" i="5"/>
  <c r="J7" i="5"/>
  <c r="H9" i="5"/>
  <c r="I9" i="5"/>
  <c r="J9" i="5"/>
  <c r="D11" i="5"/>
  <c r="E11" i="5"/>
  <c r="F11" i="5"/>
  <c r="G11" i="5"/>
  <c r="J11" i="5" s="1"/>
  <c r="C11" i="5"/>
  <c r="H8" i="7"/>
  <c r="I8" i="7"/>
  <c r="J8" i="7"/>
  <c r="H9" i="7"/>
  <c r="I9" i="7"/>
  <c r="J9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J11" i="9"/>
  <c r="I2" i="9"/>
  <c r="J2" i="9"/>
  <c r="H2" i="9"/>
  <c r="D11" i="9"/>
  <c r="E11" i="9"/>
  <c r="F11" i="9"/>
  <c r="H11" i="9" s="1"/>
  <c r="G11" i="9"/>
  <c r="I11" i="9" s="1"/>
  <c r="C11" i="9"/>
  <c r="F11" i="10"/>
  <c r="E11" i="10"/>
  <c r="C11" i="10"/>
  <c r="I7" i="10"/>
  <c r="I9" i="10"/>
  <c r="H7" i="10"/>
  <c r="H9" i="10"/>
  <c r="G7" i="10"/>
  <c r="G9" i="10"/>
  <c r="F11" i="11"/>
  <c r="E11" i="11"/>
  <c r="C11" i="11"/>
  <c r="D9" i="11" s="1"/>
  <c r="I8" i="11"/>
  <c r="I9" i="11"/>
  <c r="H8" i="11"/>
  <c r="H9" i="11"/>
  <c r="G8" i="11"/>
  <c r="G9" i="11"/>
  <c r="F11" i="12"/>
  <c r="E11" i="12"/>
  <c r="C11" i="12"/>
  <c r="I3" i="12"/>
  <c r="I4" i="12"/>
  <c r="I5" i="12"/>
  <c r="I6" i="12"/>
  <c r="I8" i="12"/>
  <c r="I2" i="12"/>
  <c r="H3" i="12"/>
  <c r="H4" i="12"/>
  <c r="H5" i="12"/>
  <c r="H6" i="12"/>
  <c r="H8" i="12"/>
  <c r="H2" i="12"/>
  <c r="G3" i="12"/>
  <c r="G4" i="12"/>
  <c r="G5" i="12"/>
  <c r="G6" i="12"/>
  <c r="G8" i="12"/>
  <c r="G2" i="12"/>
  <c r="H11" i="5" l="1"/>
  <c r="E11" i="2"/>
  <c r="I11" i="5"/>
  <c r="I11" i="7"/>
  <c r="H11" i="7"/>
  <c r="G11" i="10"/>
  <c r="H11" i="10"/>
  <c r="I11" i="10"/>
  <c r="D7" i="10"/>
  <c r="D9" i="10"/>
  <c r="G11" i="11"/>
  <c r="I11" i="11"/>
  <c r="D8" i="11"/>
  <c r="H11" i="11"/>
  <c r="G11" i="12"/>
  <c r="H11" i="12"/>
  <c r="I11" i="12"/>
  <c r="D2" i="12"/>
  <c r="D3" i="12"/>
  <c r="D4" i="12"/>
  <c r="D5" i="12"/>
  <c r="D6" i="12"/>
  <c r="D7" i="12"/>
  <c r="D8" i="12"/>
</calcChain>
</file>

<file path=xl/sharedStrings.xml><?xml version="1.0" encoding="utf-8"?>
<sst xmlns="http://schemas.openxmlformats.org/spreadsheetml/2006/main" count="554" uniqueCount="139">
  <si>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</si>
  <si>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</si>
  <si>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</si>
  <si>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</si>
  <si>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</si>
  <si>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</si>
  <si>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</si>
  <si>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</si>
  <si>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</si>
  <si>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</si>
  <si>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</si>
  <si>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</si>
  <si>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</si>
  <si>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</si>
  <si>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</si>
  <si>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</si>
  <si>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</si>
  <si>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</si>
  <si>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</si>
  <si>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</si>
  <si>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</si>
  <si>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</si>
  <si>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</si>
  <si>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</si>
  <si>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</si>
  <si>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</si>
  <si>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</si>
  <si>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</si>
  <si>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</si>
  <si>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</si>
  <si>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</si>
  <si>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</si>
  <si>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</si>
  <si>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</si>
  <si>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</si>
  <si>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</si>
  <si>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</si>
  <si>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</si>
  <si>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</si>
  <si>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</si>
  <si>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</si>
  <si>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</si>
  <si>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</si>
  <si>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</si>
  <si>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</si>
  <si>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</si>
  <si>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</si>
  <si>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</si>
  <si>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</si>
  <si>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</si>
  <si>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</si>
  <si>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</si>
  <si>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</si>
  <si>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</si>
  <si>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</si>
  <si>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</si>
  <si>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</si>
  <si>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</si>
  <si>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</si>
  <si>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</si>
  <si>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</si>
  <si>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</si>
  <si>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</si>
  <si>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</si>
  <si>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</si>
  <si>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</si>
  <si>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</si>
  <si>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</si>
  <si>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</si>
  <si>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</si>
  <si>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</si>
  <si>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</si>
  <si>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keine. Die Verkehrsflächen sind ausgeschnitten.</t>
  </si>
  <si>
    <t>Bemerkungen</t>
  </si>
  <si>
    <t>Die Weilerzonen werden den Nichtbauzonen zugeordnet (2012 Mischzonen).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</si>
  <si>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</si>
  <si>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</si>
  <si>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</si>
  <si>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</si>
  <si>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</si>
  <si>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</si>
  <si>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</si>
  <si>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</si>
  <si>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</si>
  <si>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</si>
  <si>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</si>
  <si>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</si>
  <si>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</si>
  <si>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</si>
  <si>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</si>
  <si>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</si>
  <si>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</si>
  <si>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</si>
  <si>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</si>
  <si>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</si>
  <si>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</si>
  <si>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</si>
  <si>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</si>
  <si>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</si>
  <si>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</si>
  <si>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</si>
  <si>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</si>
  <si>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</si>
  <si>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</si>
  <si>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</si>
  <si>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</si>
  <si>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</si>
  <si>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</si>
  <si>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</si>
  <si>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</si>
  <si>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</si>
  <si>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</si>
  <si>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</si>
  <si>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</si>
  <si>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</si>
  <si>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</si>
  <si>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</si>
  <si>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</si>
  <si>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</si>
  <si>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</si>
  <si>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</si>
  <si>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</si>
  <si>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</si>
  <si>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</si>
  <si>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</si>
  <si>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</si>
  <si>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</si>
  <si>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</si>
  <si>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</si>
  <si>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</si>
  <si>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</si>
  <si>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</si>
  <si>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</si>
  <si>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</si>
  <si>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</si>
  <si>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</si>
  <si>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</si>
  <si>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</si>
  <si>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Appenzell Innerrhoden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</si>
</sst>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6E3-4031-B048-7504E872263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E3-4031-B048-7504E87226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198.13148187264699</c:v>
                </c:pt>
                <c:pt idx="1">
                  <c:v>27.9014444434283</c:v>
                </c:pt>
                <c:pt idx="2">
                  <c:v>69.204907001657602</c:v>
                </c:pt>
                <c:pt idx="3">
                  <c:v>37.062051117895599</c:v>
                </c:pt>
                <c:pt idx="4">
                  <c:v>36.647030260817999</c:v>
                </c:pt>
                <c:pt idx="5">
                  <c:v>28.789741921451199</c:v>
                </c:pt>
                <c:pt idx="6">
                  <c:v>7.4506614585503605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3-4031-B048-7504E872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8536"/>
        <c:axId val="487454808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4808"/>
        <c:crosses val="autoZero"/>
        <c:auto val="1"/>
        <c:lblAlgn val="ctr"/>
        <c:lblOffset val="100"/>
        <c:noMultiLvlLbl val="0"/>
      </c:catAx>
      <c:valAx>
        <c:axId val="4874548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15-4631-94EB-5606A8DB51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15-4631-94EB-5606A8DB51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15-4631-94EB-5606A8DB51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15-4631-94EB-5606A8DB51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15-4631-94EB-5606A8DB5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0.84447885869468498</c:v>
                </c:pt>
                <c:pt idx="1">
                  <c:v>0.68427765792708761</c:v>
                </c:pt>
                <c:pt idx="2">
                  <c:v>0.78441237556724064</c:v>
                </c:pt>
                <c:pt idx="3">
                  <c:v>0.91720277161030894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15-4631-94EB-5606A8DB51C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15-4631-94EB-5606A8DB51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15-4631-94EB-5606A8DB51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15-4631-94EB-5606A8DB51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15-4631-94EB-5606A8DB51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15-4631-94EB-5606A8DB5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6.6662633820539871E-2</c:v>
                </c:pt>
                <c:pt idx="1">
                  <c:v>7.0406204311534382E-2</c:v>
                </c:pt>
                <c:pt idx="2">
                  <c:v>6.0062210066298367E-2</c:v>
                </c:pt>
                <c:pt idx="3">
                  <c:v>3.7787738343022147E-2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915-4631-94EB-5606A8DB51C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15-4631-94EB-5606A8DB51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915-4631-94EB-5606A8DB51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915-4631-94EB-5606A8DB51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915-4631-94EB-5606A8DB51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915-4631-94EB-5606A8DB5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8.8858507484775182E-2</c:v>
                </c:pt>
                <c:pt idx="1">
                  <c:v>0.24531613776137792</c:v>
                </c:pt>
                <c:pt idx="2">
                  <c:v>0.15552541436646103</c:v>
                </c:pt>
                <c:pt idx="3">
                  <c:v>4.5009490046669015E-2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915-4631-94EB-5606A8DB5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81976"/>
        <c:axId val="565477664"/>
      </c:barChart>
      <c:catAx>
        <c:axId val="565481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7664"/>
        <c:crosses val="autoZero"/>
        <c:auto val="1"/>
        <c:lblAlgn val="ctr"/>
        <c:lblOffset val="100"/>
        <c:noMultiLvlLbl val="0"/>
      </c:catAx>
      <c:valAx>
        <c:axId val="5654776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65481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135.81854272539118</c:v>
                </c:pt>
                <c:pt idx="7" formatCode="#,##0">
                  <c:v>211.75767516423682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F-4498-929B-59C00582080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8.6297132938438033</c:v>
                </c:pt>
                <c:pt idx="7" formatCode="#,##0">
                  <c:v>12.099778680675197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F-4498-929B-59C00582080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15.249610324603999</c:v>
                </c:pt>
                <c:pt idx="7" formatCode="#,##0">
                  <c:v>21.631997887697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8F-4498-929B-59C005820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82760"/>
        <c:axId val="565480800"/>
      </c:barChart>
      <c:catAx>
        <c:axId val="565482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0800"/>
        <c:crosses val="autoZero"/>
        <c:auto val="1"/>
        <c:lblAlgn val="ctr"/>
        <c:lblOffset val="100"/>
        <c:noMultiLvlLbl val="0"/>
      </c:catAx>
      <c:valAx>
        <c:axId val="5654808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82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E8-4E42-90D9-A633587A64F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E8-4E42-90D9-A633587A64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E8-4E42-90D9-A633587A64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E8-4E42-90D9-A633587A64F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E8-4E42-90D9-A633587A64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E8-4E42-90D9-A633587A64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E8-4E42-90D9-A633587A64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0.85047186812731623</c:v>
                </c:pt>
                <c:pt idx="7" formatCode="0%">
                  <c:v>0.86259378425304656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E8-4E42-90D9-A633587A64F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E8-4E42-90D9-A633587A64F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E8-4E42-90D9-A633587A64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E8-4E42-90D9-A633587A64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E8-4E42-90D9-A633587A64F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2E8-4E42-90D9-A633587A64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E8-4E42-90D9-A633587A64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2E8-4E42-90D9-A633587A64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5.4037749479154087E-2</c:v>
                </c:pt>
                <c:pt idx="7" formatCode="0%">
                  <c:v>4.9288385286120021E-2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2E8-4E42-90D9-A633587A64F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2E8-4E42-90D9-A633587A64F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2E8-4E42-90D9-A633587A64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2E8-4E42-90D9-A633587A64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2E8-4E42-90D9-A633587A64F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2E8-4E42-90D9-A633587A64F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2E8-4E42-90D9-A633587A64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2E8-4E42-90D9-A633587A64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9.5490382393529818E-2</c:v>
                </c:pt>
                <c:pt idx="7" formatCode="0%">
                  <c:v>8.8117830460833463E-2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2E8-4E42-90D9-A633587A6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7088"/>
        <c:axId val="439073560"/>
      </c:barChart>
      <c:catAx>
        <c:axId val="439077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560"/>
        <c:crosses val="autoZero"/>
        <c:auto val="1"/>
        <c:lblAlgn val="ctr"/>
        <c:lblOffset val="100"/>
        <c:noMultiLvlLbl val="0"/>
      </c:catAx>
      <c:valAx>
        <c:axId val="4390735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7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135.81854272539118</c:v>
                </c:pt>
                <c:pt idx="6">
                  <c:v>0</c:v>
                </c:pt>
                <c:pt idx="7" formatCode="#,##0">
                  <c:v>211.75767516423682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D-4F92-9946-102A0FF00C0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8.6297132938438033</c:v>
                </c:pt>
                <c:pt idx="6">
                  <c:v>0</c:v>
                </c:pt>
                <c:pt idx="7" formatCode="#,##0">
                  <c:v>12.099778680675197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D-4F92-9946-102A0FF00C0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15.249610324603999</c:v>
                </c:pt>
                <c:pt idx="6">
                  <c:v>0</c:v>
                </c:pt>
                <c:pt idx="7" formatCode="#,##0">
                  <c:v>21.631997887697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4D-4F92-9946-102A0FF0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75704"/>
        <c:axId val="565471784"/>
      </c:barChart>
      <c:catAx>
        <c:axId val="565475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1784"/>
        <c:crosses val="autoZero"/>
        <c:auto val="1"/>
        <c:lblAlgn val="ctr"/>
        <c:lblOffset val="100"/>
        <c:noMultiLvlLbl val="0"/>
      </c:catAx>
      <c:valAx>
        <c:axId val="5654717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75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08-4818-A6B6-6FDBF8DF8A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08-4818-A6B6-6FDBF8DF8A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08-4818-A6B6-6FDBF8DF8A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08-4818-A6B6-6FDBF8DF8A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08-4818-A6B6-6FDBF8DF8A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08-4818-A6B6-6FDBF8DF8AE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08-4818-A6B6-6FDBF8DF8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0.85047186812731623</c:v>
                </c:pt>
                <c:pt idx="6">
                  <c:v>0</c:v>
                </c:pt>
                <c:pt idx="7" formatCode="0%">
                  <c:v>0.86259378425304656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808-4818-A6B6-6FDBF8DF8AE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08-4818-A6B6-6FDBF8DF8A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08-4818-A6B6-6FDBF8DF8A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08-4818-A6B6-6FDBF8DF8A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08-4818-A6B6-6FDBF8DF8A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08-4818-A6B6-6FDBF8DF8A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08-4818-A6B6-6FDBF8DF8AE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08-4818-A6B6-6FDBF8DF8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5.4037749479154087E-2</c:v>
                </c:pt>
                <c:pt idx="6">
                  <c:v>0</c:v>
                </c:pt>
                <c:pt idx="7" formatCode="0%">
                  <c:v>4.9288385286120021E-2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808-4818-A6B6-6FDBF8DF8AE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08-4818-A6B6-6FDBF8DF8A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808-4818-A6B6-6FDBF8DF8A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08-4818-A6B6-6FDBF8DF8A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808-4818-A6B6-6FDBF8DF8A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808-4818-A6B6-6FDBF8DF8A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808-4818-A6B6-6FDBF8DF8AE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808-4818-A6B6-6FDBF8DF8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9.5490382393529818E-2</c:v>
                </c:pt>
                <c:pt idx="6">
                  <c:v>0</c:v>
                </c:pt>
                <c:pt idx="7" formatCode="0%">
                  <c:v>8.8117830460833463E-2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08-4818-A6B6-6FDBF8DF8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80408"/>
        <c:axId val="439069248"/>
      </c:barChart>
      <c:catAx>
        <c:axId val="565480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9248"/>
        <c:crosses val="autoZero"/>
        <c:auto val="1"/>
        <c:lblAlgn val="ctr"/>
        <c:lblOffset val="100"/>
        <c:noMultiLvlLbl val="0"/>
      </c:catAx>
      <c:valAx>
        <c:axId val="4390692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65480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7.0842700497007103</c:v>
                </c:pt>
                <c:pt idx="1">
                  <c:v>2.07072497911062E-6</c:v>
                </c:pt>
                <c:pt idx="2">
                  <c:v>1.6942367003512802</c:v>
                </c:pt>
                <c:pt idx="3">
                  <c:v>7.9605129377011501</c:v>
                </c:pt>
                <c:pt idx="4">
                  <c:v>5.56671357739895</c:v>
                </c:pt>
                <c:pt idx="5">
                  <c:v>0.20232677105045399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F-4EEA-8298-FCABDD07F641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12.2164856628435</c:v>
                </c:pt>
                <c:pt idx="1">
                  <c:v>1.5995491873999799</c:v>
                </c:pt>
                <c:pt idx="2">
                  <c:v>2.18497103387603</c:v>
                </c:pt>
                <c:pt idx="3">
                  <c:v>7.9447462635210799</c:v>
                </c:pt>
                <c:pt idx="4">
                  <c:v>8.4566580746260804</c:v>
                </c:pt>
                <c:pt idx="5">
                  <c:v>0.84132206549680499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F-4EEA-8298-FCABDD07F641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35.930793957506701</c:v>
                </c:pt>
                <c:pt idx="1">
                  <c:v>6.6616721317544902</c:v>
                </c:pt>
                <c:pt idx="2">
                  <c:v>15.6683523587943</c:v>
                </c:pt>
                <c:pt idx="3">
                  <c:v>9.58470447797494</c:v>
                </c:pt>
                <c:pt idx="4">
                  <c:v>4.5994033978490396</c:v>
                </c:pt>
                <c:pt idx="5">
                  <c:v>6.3884906827762702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F-4EEA-8298-FCABDD07F641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71.002134361119701</c:v>
                </c:pt>
                <c:pt idx="1">
                  <c:v>8.7545898012002308</c:v>
                </c:pt>
                <c:pt idx="2">
                  <c:v>24.7903848773263</c:v>
                </c:pt>
                <c:pt idx="3">
                  <c:v>9.8376528515998203</c:v>
                </c:pt>
                <c:pt idx="4">
                  <c:v>13.485728329771</c:v>
                </c:pt>
                <c:pt idx="5">
                  <c:v>13.551742975374401</c:v>
                </c:pt>
                <c:pt idx="6">
                  <c:v>1.39731503652892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2F-4EEA-8298-FCABDD07F641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71.897799768979411</c:v>
                </c:pt>
                <c:pt idx="1">
                  <c:v>10.885633222048499</c:v>
                </c:pt>
                <c:pt idx="2">
                  <c:v>24.8669601337313</c:v>
                </c:pt>
                <c:pt idx="3">
                  <c:v>1.7344341189739101</c:v>
                </c:pt>
                <c:pt idx="4">
                  <c:v>4.5385277094482506</c:v>
                </c:pt>
                <c:pt idx="5">
                  <c:v>7.8058663508779604</c:v>
                </c:pt>
                <c:pt idx="6">
                  <c:v>6.0533472697714004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2F-4EEA-8298-FCABDD07F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4544"/>
        <c:axId val="439070816"/>
      </c:barChart>
      <c:catAx>
        <c:axId val="4390645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816"/>
        <c:crosses val="autoZero"/>
        <c:auto val="1"/>
        <c:lblAlgn val="ctr"/>
        <c:lblOffset val="100"/>
        <c:noMultiLvlLbl val="0"/>
      </c:catAx>
      <c:valAx>
        <c:axId val="439070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64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44-4FB3-9617-5FE2C37A3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44-4FB3-9617-5FE2C37A3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44-4FB3-9617-5FE2C37A3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3.5755397950011952E-2</c:v>
                </c:pt>
                <c:pt idx="1">
                  <c:v>7.4215685755140755E-8</c:v>
                </c:pt>
                <c:pt idx="2">
                  <c:v>2.4481453992361811E-2</c:v>
                </c:pt>
                <c:pt idx="3">
                  <c:v>0.21478878794178</c:v>
                </c:pt>
                <c:pt idx="4">
                  <c:v>0.1519008064763992</c:v>
                </c:pt>
                <c:pt idx="5">
                  <c:v>7.0277365785893428E-3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44-4FB3-9617-5FE2C37A3240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44-4FB3-9617-5FE2C37A3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44-4FB3-9617-5FE2C37A3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44-4FB3-9617-5FE2C37A3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6.1658477635820587E-2</c:v>
                </c:pt>
                <c:pt idx="1">
                  <c:v>5.7328540023192515E-2</c:v>
                </c:pt>
                <c:pt idx="2">
                  <c:v>3.1572487970180592E-2</c:v>
                </c:pt>
                <c:pt idx="3">
                  <c:v>0.21436337504897862</c:v>
                </c:pt>
                <c:pt idx="4">
                  <c:v>0.2307597047648125</c:v>
                </c:pt>
                <c:pt idx="5">
                  <c:v>2.9222973427435461E-2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44-4FB3-9617-5FE2C37A324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744-4FB3-9617-5FE2C37A3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44-4FB3-9617-5FE2C37A3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744-4FB3-9617-5FE2C37A3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0.18134823031835334</c:v>
                </c:pt>
                <c:pt idx="1">
                  <c:v>0.23875723262217843</c:v>
                </c:pt>
                <c:pt idx="2">
                  <c:v>0.22640522857780418</c:v>
                </c:pt>
                <c:pt idx="3">
                  <c:v>0.25861236250925551</c:v>
                </c:pt>
                <c:pt idx="4">
                  <c:v>0.1255054846507849</c:v>
                </c:pt>
                <c:pt idx="5">
                  <c:v>0.22190157743449671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744-4FB3-9617-5FE2C37A3240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44-4FB3-9617-5FE2C37A3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44-4FB3-9617-5FE2C37A3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0.35835866667580035</c:v>
                </c:pt>
                <c:pt idx="1">
                  <c:v>0.31376831407138178</c:v>
                </c:pt>
                <c:pt idx="2">
                  <c:v>0.35821716452097352</c:v>
                </c:pt>
                <c:pt idx="3">
                  <c:v>0.26543735921586498</c:v>
                </c:pt>
                <c:pt idx="4">
                  <c:v>0.36798965506879883</c:v>
                </c:pt>
                <c:pt idx="5">
                  <c:v>0.47071417844122293</c:v>
                </c:pt>
                <c:pt idx="6">
                  <c:v>0.18754239275444584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744-4FB3-9617-5FE2C37A324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744-4FB3-9617-5FE2C37A3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744-4FB3-9617-5FE2C37A3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0.36287922742001377</c:v>
                </c:pt>
                <c:pt idx="1">
                  <c:v>0.39014583906756156</c:v>
                </c:pt>
                <c:pt idx="2">
                  <c:v>0.35932366493868001</c:v>
                </c:pt>
                <c:pt idx="3">
                  <c:v>4.6798115284121006E-2</c:v>
                </c:pt>
                <c:pt idx="4">
                  <c:v>0.12384434903920445</c:v>
                </c:pt>
                <c:pt idx="5">
                  <c:v>0.27113353411825558</c:v>
                </c:pt>
                <c:pt idx="6">
                  <c:v>0.81245760724555416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744-4FB3-9617-5FE2C37A3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3952"/>
        <c:axId val="439063760"/>
      </c:barChart>
      <c:catAx>
        <c:axId val="439073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3760"/>
        <c:crosses val="autoZero"/>
        <c:auto val="1"/>
        <c:lblAlgn val="ctr"/>
        <c:lblOffset val="100"/>
        <c:noMultiLvlLbl val="0"/>
      </c:catAx>
      <c:valAx>
        <c:axId val="4390637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3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54-43F4-824B-669B47033E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54-43F4-824B-669B47033EA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195.2147707</c:v>
                </c:pt>
                <c:pt idx="1">
                  <c:v>29.744419160000003</c:v>
                </c:pt>
                <c:pt idx="2">
                  <c:v>75.620063180000002</c:v>
                </c:pt>
                <c:pt idx="3">
                  <c:v>37.171301370000002</c:v>
                </c:pt>
                <c:pt idx="4">
                  <c:v>34.724868870000002</c:v>
                </c:pt>
                <c:pt idx="5">
                  <c:v>28.152813590000001</c:v>
                </c:pt>
                <c:pt idx="6">
                  <c:v>7.4508755340000006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54-43F4-824B-669B47033EAD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54-43F4-824B-669B47033E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54-43F4-824B-669B47033EA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198.13148187264699</c:v>
                </c:pt>
                <c:pt idx="1">
                  <c:v>27.9014444434283</c:v>
                </c:pt>
                <c:pt idx="2">
                  <c:v>69.204907001657602</c:v>
                </c:pt>
                <c:pt idx="3">
                  <c:v>37.062051117895599</c:v>
                </c:pt>
                <c:pt idx="4">
                  <c:v>36.647030260817999</c:v>
                </c:pt>
                <c:pt idx="5">
                  <c:v>28.789741921451199</c:v>
                </c:pt>
                <c:pt idx="6">
                  <c:v>7.4506614585503605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54-43F4-824B-669B47033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075520"/>
        <c:axId val="439076696"/>
      </c:barChart>
      <c:catAx>
        <c:axId val="439075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6696"/>
        <c:crosses val="autoZero"/>
        <c:auto val="1"/>
        <c:lblAlgn val="ctr"/>
        <c:lblOffset val="100"/>
        <c:noMultiLvlLbl val="0"/>
      </c:catAx>
      <c:valAx>
        <c:axId val="4390766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06-48EC-A973-622469788B62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06-48EC-A973-622469788B62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06-48EC-A973-622469788B62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06-48EC-A973-622469788B62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06-48EC-A973-622469788B6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06-48EC-A973-622469788B6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06-48EC-A973-622469788B6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906-48EC-A973-622469788B62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906-48EC-A973-622469788B6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906-48EC-A973-622469788B6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906-48EC-A973-622469788B6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906-48EC-A973-622469788B6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906-48EC-A973-622469788B6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906-48EC-A973-622469788B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906-48EC-A973-622469788B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198.13148187264699</c:v>
                </c:pt>
                <c:pt idx="1">
                  <c:v>27.9014444434283</c:v>
                </c:pt>
                <c:pt idx="2">
                  <c:v>69.204907001657602</c:v>
                </c:pt>
                <c:pt idx="3">
                  <c:v>37.062051117895599</c:v>
                </c:pt>
                <c:pt idx="4">
                  <c:v>36.647030260817999</c:v>
                </c:pt>
                <c:pt idx="5">
                  <c:v>28.789741921451199</c:v>
                </c:pt>
                <c:pt idx="6">
                  <c:v>7.4506614585503605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906-48EC-A973-622469788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0-47E9-A085-51A1BE5A601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70-47E9-A085-51A1BE5A601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70-47E9-A085-51A1BE5A601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70-47E9-A085-51A1BE5A601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70-47E9-A085-51A1BE5A601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70-47E9-A085-51A1BE5A601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70-47E9-A085-51A1BE5A601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159.697866343839</c:v>
                </c:pt>
                <c:pt idx="7" formatCode="#,##0">
                  <c:v>245.48945173260901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70-47E9-A085-51A1BE5A6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6104"/>
        <c:axId val="565456496"/>
      </c:barChart>
      <c:catAx>
        <c:axId val="565456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6496"/>
        <c:crosses val="autoZero"/>
        <c:auto val="1"/>
        <c:lblAlgn val="ctr"/>
        <c:lblOffset val="100"/>
        <c:noMultiLvlLbl val="0"/>
      </c:catAx>
      <c:valAx>
        <c:axId val="5654564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61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C1-4AAC-9FC8-F306C6F39EF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C1-4AAC-9FC8-F306C6F39E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C1-4AAC-9FC8-F306C6F39E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C1-4AAC-9FC8-F306C6F39E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C1-4AAC-9FC8-F306C6F39EF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C1-4AAC-9FC8-F306C6F39EF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C1-4AAC-9FC8-F306C6F39E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312.94898362500294</c:v>
                </c:pt>
                <c:pt idx="7" formatCode="#,##0">
                  <c:v>379.54460688405845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9C1-4AAC-9FC8-F306C6F39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2968"/>
        <c:axId val="565453752"/>
      </c:barChart>
      <c:catAx>
        <c:axId val="565452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3752"/>
        <c:crosses val="autoZero"/>
        <c:auto val="1"/>
        <c:lblAlgn val="ctr"/>
        <c:lblOffset val="100"/>
        <c:noMultiLvlLbl val="0"/>
      </c:catAx>
      <c:valAx>
        <c:axId val="5654537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29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85-4472-ADA8-A0D92BFB4FF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85-4472-ADA8-A0D92BFB4F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A85-4472-ADA8-A0D92BFB4FF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85-4472-ADA8-A0D92BFB4FF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A85-4472-ADA8-A0D92BFB4FF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85-4472-ADA8-A0D92BFB4FF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A85-4472-ADA8-A0D92BFB4FF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164.72188379973079</c:v>
                </c:pt>
                <c:pt idx="7" formatCode="#,##0">
                  <c:v>267.30123228724847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A85-4472-ADA8-A0D92BFB4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4144"/>
        <c:axId val="565467864"/>
      </c:barChart>
      <c:catAx>
        <c:axId val="565454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7864"/>
        <c:crosses val="autoZero"/>
        <c:auto val="1"/>
        <c:lblAlgn val="ctr"/>
        <c:lblOffset val="100"/>
        <c:noMultiLvlLbl val="0"/>
      </c:catAx>
      <c:valAx>
        <c:axId val="5654678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41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66-4064-A330-E06E213E02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66-4064-A330-E06E213E02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66-4064-A330-E06E213E027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66-4064-A330-E06E213E02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66-4064-A330-E06E213E02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66-4064-A330-E06E213E02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66-4064-A330-E06E213E027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159.697866343839</c:v>
                </c:pt>
                <c:pt idx="6">
                  <c:v>0</c:v>
                </c:pt>
                <c:pt idx="7" formatCode="#,##0">
                  <c:v>245.48945173260901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66-4064-A330-E06E213E0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5712"/>
        <c:axId val="565458456"/>
      </c:barChart>
      <c:catAx>
        <c:axId val="565455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8456"/>
        <c:crosses val="autoZero"/>
        <c:auto val="1"/>
        <c:lblAlgn val="ctr"/>
        <c:lblOffset val="100"/>
        <c:noMultiLvlLbl val="0"/>
      </c:catAx>
      <c:valAx>
        <c:axId val="5654584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57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69F-4A51-9119-EC8931C2E97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9F-4A51-9119-EC8931C2E97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F-4A51-9119-EC8931C2E9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9F-4A51-9119-EC8931C2E97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69F-4A51-9119-EC8931C2E97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9F-4A51-9119-EC8931C2E97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69F-4A51-9119-EC8931C2E97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312.94898362500294</c:v>
                </c:pt>
                <c:pt idx="6">
                  <c:v>0</c:v>
                </c:pt>
                <c:pt idx="7" formatCode="#,##0">
                  <c:v>379.54460688405845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9F-4A51-9119-EC8931C2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2768"/>
        <c:axId val="565484720"/>
      </c:barChart>
      <c:catAx>
        <c:axId val="565462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4720"/>
        <c:crosses val="autoZero"/>
        <c:auto val="1"/>
        <c:lblAlgn val="ctr"/>
        <c:lblOffset val="100"/>
        <c:noMultiLvlLbl val="0"/>
      </c:catAx>
      <c:valAx>
        <c:axId val="565484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627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E5-45FC-BAC2-9A2C2701452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E5-45FC-BAC2-9A2C270145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3E5-45FC-BAC2-9A2C270145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E5-45FC-BAC2-9A2C270145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E5-45FC-BAC2-9A2C270145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E5-45FC-BAC2-9A2C2701452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3E5-45FC-BAC2-9A2C270145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164.72188379973079</c:v>
                </c:pt>
                <c:pt idx="6">
                  <c:v>0</c:v>
                </c:pt>
                <c:pt idx="7" formatCode="#,##0">
                  <c:v>267.30123228724847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3E5-45FC-BAC2-9A2C2701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0024"/>
        <c:axId val="565483544"/>
      </c:barChart>
      <c:catAx>
        <c:axId val="5654600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3544"/>
        <c:crosses val="autoZero"/>
        <c:auto val="1"/>
        <c:lblAlgn val="ctr"/>
        <c:lblOffset val="100"/>
        <c:noMultiLvlLbl val="0"/>
      </c:catAx>
      <c:valAx>
        <c:axId val="5654835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600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167.31784768329959</c:v>
                </c:pt>
                <c:pt idx="1">
                  <c:v>19.092335056531873</c:v>
                </c:pt>
                <c:pt idx="2">
                  <c:v>54.285185502080203</c:v>
                </c:pt>
                <c:pt idx="3">
                  <c:v>33.993416006896787</c:v>
                </c:pt>
                <c:pt idx="4">
                  <c:v>36.647030260817999</c:v>
                </c:pt>
                <c:pt idx="5">
                  <c:v>28.789741921451199</c:v>
                </c:pt>
                <c:pt idx="6">
                  <c:v>7.4506614585503605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6-4538-A1E8-8FD72C3452F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13.207966424397199</c:v>
                </c:pt>
                <c:pt idx="1">
                  <c:v>1.9644347980709389</c:v>
                </c:pt>
                <c:pt idx="2">
                  <c:v>4.1565996619522014</c:v>
                </c:pt>
                <c:pt idx="3">
                  <c:v>1.4004910900987502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6-4538-A1E8-8FD72C3452F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17.605667764950201</c:v>
                </c:pt>
                <c:pt idx="1">
                  <c:v>6.8446745888254901</c:v>
                </c:pt>
                <c:pt idx="2">
                  <c:v>10.763121837625199</c:v>
                </c:pt>
                <c:pt idx="3">
                  <c:v>1.66814402090006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6-4538-A1E8-8FD72C345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69432"/>
        <c:axId val="565485112"/>
      </c:barChart>
      <c:catAx>
        <c:axId val="565469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5112"/>
        <c:crosses val="autoZero"/>
        <c:auto val="1"/>
        <c:lblAlgn val="ctr"/>
        <c:lblOffset val="100"/>
        <c:noMultiLvlLbl val="0"/>
      </c:catAx>
      <c:valAx>
        <c:axId val="5654851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69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138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6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8</v>
      </c>
    </row>
    <row r="13" spans="1:2" x14ac:dyDescent="0.2">
      <c r="A13" s="33"/>
      <c r="B13" s="40"/>
    </row>
    <row r="14" spans="1:2" x14ac:dyDescent="0.2">
      <c r="A14" s="31" t="s">
        <v>26</v>
      </c>
      <c r="B14" s="37" t="s">
        <v>72</v>
      </c>
    </row>
    <row r="15" spans="1:2" x14ac:dyDescent="0.2">
      <c r="A15" s="33"/>
      <c r="B15" s="40"/>
    </row>
    <row r="16" spans="1:2" ht="30" x14ac:dyDescent="0.2">
      <c r="A16" s="41" t="s">
        <v>73</v>
      </c>
      <c r="B16" s="39" t="s">
        <v>74</v>
      </c>
    </row>
    <row r="17" spans="1:2" x14ac:dyDescent="0.2">
      <c r="A17" s="33"/>
      <c r="B17" s="34"/>
    </row>
    <row r="19" spans="1:2" ht="17.100000000000001" customHeight="1" x14ac:dyDescent="0.2">
      <c r="A19" s="42" t="s">
        <v>75</v>
      </c>
    </row>
    <row r="20" spans="1:2" ht="15" customHeight="1" x14ac:dyDescent="0.2">
      <c r="A20" s="43" t="s">
        <v>76</v>
      </c>
    </row>
    <row r="21" spans="1:2" ht="15" customHeight="1" x14ac:dyDescent="0.2">
      <c r="A21" s="43" t="s">
        <v>77</v>
      </c>
    </row>
    <row r="22" spans="1:2" ht="15" customHeight="1" x14ac:dyDescent="0.2">
      <c r="A22" s="43" t="s">
        <v>78</v>
      </c>
    </row>
    <row r="23" spans="1:2" ht="15" customHeight="1" x14ac:dyDescent="0.2">
      <c r="A23" s="43" t="s">
        <v>79</v>
      </c>
    </row>
    <row r="24" spans="1:2" ht="15" customHeight="1" x14ac:dyDescent="0.2">
      <c r="A24" s="43" t="s">
        <v>80</v>
      </c>
    </row>
    <row r="25" spans="1:2" ht="15" customHeight="1" x14ac:dyDescent="0.2">
      <c r="A25" s="43" t="s">
        <v>81</v>
      </c>
    </row>
    <row r="26" spans="1:2" ht="15" customHeight="1" x14ac:dyDescent="0.2">
      <c r="A26" s="43" t="s">
        <v>82</v>
      </c>
    </row>
    <row r="27" spans="1:2" ht="15" customHeight="1" x14ac:dyDescent="0.2">
      <c r="A27" s="43" t="s">
        <v>83</v>
      </c>
    </row>
    <row r="28" spans="1:2" ht="15" customHeight="1" x14ac:dyDescent="0.2">
      <c r="A28" s="43" t="s">
        <v>84</v>
      </c>
    </row>
    <row r="29" spans="1:2" x14ac:dyDescent="0.2">
      <c r="A29" s="43"/>
    </row>
    <row r="30" spans="1:2" x14ac:dyDescent="0.2">
      <c r="A30" s="43"/>
    </row>
    <row r="31" spans="1:2" x14ac:dyDescent="0.2">
      <c r="A31" s="43"/>
    </row>
    <row r="32" spans="1:2" x14ac:dyDescent="0.2">
      <c r="A32" s="44" t="s">
        <v>64</v>
      </c>
    </row>
    <row r="33" spans="1:1" x14ac:dyDescent="0.2">
      <c r="A33" s="44" t="s">
        <v>85</v>
      </c>
    </row>
    <row r="34" spans="1:1" x14ac:dyDescent="0.2">
      <c r="A34" s="44" t="s">
        <v>86</v>
      </c>
    </row>
    <row r="35" spans="1:1" x14ac:dyDescent="0.2">
      <c r="A35" s="44"/>
    </row>
    <row r="36" spans="1:1" x14ac:dyDescent="0.2">
      <c r="A36" s="44" t="s">
        <v>87</v>
      </c>
    </row>
    <row r="37" spans="1:1" x14ac:dyDescent="0.2">
      <c r="A37" s="44" t="s">
        <v>63</v>
      </c>
    </row>
    <row r="38" spans="1:1" x14ac:dyDescent="0.2">
      <c r="A38" s="44" t="s">
        <v>88</v>
      </c>
    </row>
    <row r="39" spans="1:1" x14ac:dyDescent="0.2">
      <c r="A39" s="45" t="s">
        <v>89</v>
      </c>
    </row>
    <row r="40" spans="1:1" x14ac:dyDescent="0.2">
      <c r="A40" s="44"/>
    </row>
    <row r="41" spans="1:1" x14ac:dyDescent="0.2">
      <c r="A41" s="44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195.2147707</v>
      </c>
      <c r="D2" s="15">
        <v>198.13148187264699</v>
      </c>
      <c r="E2" s="15">
        <f t="shared" ref="E2:E11" si="0">D2-C2</f>
        <v>2.9167111726469841</v>
      </c>
      <c r="F2" s="25">
        <f t="shared" ref="F2:F11" si="1">D2/C2-1</f>
        <v>1.4941037310794991E-2</v>
      </c>
    </row>
    <row r="3" spans="1:6" ht="15" customHeight="1" x14ac:dyDescent="0.25">
      <c r="A3" s="8">
        <v>12</v>
      </c>
      <c r="B3" s="8" t="s">
        <v>2</v>
      </c>
      <c r="C3" s="17">
        <v>29.744419160000003</v>
      </c>
      <c r="D3" s="17">
        <v>27.9014444434283</v>
      </c>
      <c r="E3" s="17">
        <f t="shared" si="0"/>
        <v>-1.8429747165717032</v>
      </c>
      <c r="F3" s="26">
        <f t="shared" si="1"/>
        <v>-6.1960353189552841E-2</v>
      </c>
    </row>
    <row r="4" spans="1:6" ht="15" customHeight="1" x14ac:dyDescent="0.25">
      <c r="A4" s="8">
        <v>13</v>
      </c>
      <c r="B4" s="8" t="s">
        <v>3</v>
      </c>
      <c r="C4" s="17">
        <v>75.620063180000002</v>
      </c>
      <c r="D4" s="17">
        <v>69.204907001657602</v>
      </c>
      <c r="E4" s="17">
        <f t="shared" si="0"/>
        <v>-6.4151561783424</v>
      </c>
      <c r="F4" s="26">
        <f t="shared" si="1"/>
        <v>-8.4834049438338499E-2</v>
      </c>
    </row>
    <row r="5" spans="1:6" ht="15" customHeight="1" x14ac:dyDescent="0.25">
      <c r="A5" s="8">
        <v>14</v>
      </c>
      <c r="B5" s="8" t="s">
        <v>4</v>
      </c>
      <c r="C5" s="17">
        <v>37.171301370000002</v>
      </c>
      <c r="D5" s="17">
        <v>37.062051117895599</v>
      </c>
      <c r="E5" s="17">
        <f t="shared" si="0"/>
        <v>-0.10925025210440253</v>
      </c>
      <c r="F5" s="26">
        <f t="shared" si="1"/>
        <v>-2.9391021588653921E-3</v>
      </c>
    </row>
    <row r="6" spans="1:6" ht="15" customHeight="1" x14ac:dyDescent="0.25">
      <c r="A6" s="8">
        <v>15</v>
      </c>
      <c r="B6" s="8" t="s">
        <v>5</v>
      </c>
      <c r="C6" s="17">
        <v>34.724868870000002</v>
      </c>
      <c r="D6" s="17">
        <v>36.647030260817999</v>
      </c>
      <c r="E6" s="17">
        <f t="shared" si="0"/>
        <v>1.9221613908179975</v>
      </c>
      <c r="F6" s="26">
        <f t="shared" si="1"/>
        <v>5.5354028780181253E-2</v>
      </c>
    </row>
    <row r="7" spans="1:6" ht="15" customHeight="1" x14ac:dyDescent="0.25">
      <c r="A7" s="8">
        <v>16</v>
      </c>
      <c r="B7" s="8" t="s">
        <v>6</v>
      </c>
      <c r="C7" s="17">
        <v>28.152813590000001</v>
      </c>
      <c r="D7" s="17">
        <v>28.789741921451199</v>
      </c>
      <c r="E7" s="17">
        <f t="shared" si="0"/>
        <v>0.6369283314511982</v>
      </c>
      <c r="F7" s="26">
        <f t="shared" si="1"/>
        <v>2.2623967207222151E-2</v>
      </c>
    </row>
    <row r="8" spans="1:6" ht="15" customHeight="1" x14ac:dyDescent="0.25">
      <c r="A8" s="8">
        <v>17</v>
      </c>
      <c r="B8" s="8" t="s">
        <v>7</v>
      </c>
      <c r="C8" s="17">
        <v>7.4508755340000006</v>
      </c>
      <c r="D8" s="17">
        <v>7.4506614585503605</v>
      </c>
      <c r="E8" s="17">
        <f t="shared" si="0"/>
        <v>-2.1407544964002767E-4</v>
      </c>
      <c r="F8" s="26">
        <f t="shared" si="1"/>
        <v>-2.8731583109009584E-5</v>
      </c>
    </row>
    <row r="9" spans="1:6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1"/>
      <c r="B11" s="61"/>
      <c r="C11" s="11">
        <f t="shared" ref="C11:D11" si="2">SUM(C2:C10)</f>
        <v>408.079112404</v>
      </c>
      <c r="D11" s="11">
        <f t="shared" si="2"/>
        <v>405.18731807644804</v>
      </c>
      <c r="E11" s="24">
        <f t="shared" si="0"/>
        <v>-2.8917943275519633</v>
      </c>
      <c r="F11" s="27">
        <f t="shared" si="1"/>
        <v>-7.0863571294211836E-3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91</v>
      </c>
      <c r="B1" s="59" t="s">
        <v>92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93</v>
      </c>
    </row>
    <row r="4" spans="1:2" x14ac:dyDescent="0.25">
      <c r="A4" s="49" t="s">
        <v>34</v>
      </c>
      <c r="B4" s="50" t="s">
        <v>94</v>
      </c>
    </row>
    <row r="5" spans="1:2" ht="30" x14ac:dyDescent="0.25">
      <c r="A5" s="49" t="s">
        <v>0</v>
      </c>
      <c r="B5" s="50" t="s">
        <v>95</v>
      </c>
    </row>
    <row r="6" spans="1:2" ht="30" x14ac:dyDescent="0.25">
      <c r="A6" s="49" t="s">
        <v>35</v>
      </c>
      <c r="B6" s="50" t="s">
        <v>96</v>
      </c>
    </row>
    <row r="7" spans="1:2" ht="30" x14ac:dyDescent="0.25">
      <c r="A7" s="49" t="s">
        <v>36</v>
      </c>
      <c r="B7" s="50" t="s">
        <v>97</v>
      </c>
    </row>
    <row r="8" spans="1:2" x14ac:dyDescent="0.25">
      <c r="A8" s="49" t="s">
        <v>29</v>
      </c>
      <c r="B8" s="50" t="s">
        <v>98</v>
      </c>
    </row>
    <row r="9" spans="1:2" ht="30" x14ac:dyDescent="0.25">
      <c r="A9" s="49" t="s">
        <v>30</v>
      </c>
      <c r="B9" s="50" t="s">
        <v>99</v>
      </c>
    </row>
    <row r="10" spans="1:2" ht="45" x14ac:dyDescent="0.25">
      <c r="A10" s="49" t="s">
        <v>31</v>
      </c>
      <c r="B10" s="50" t="s">
        <v>100</v>
      </c>
    </row>
    <row r="11" spans="1:2" ht="17.25" x14ac:dyDescent="0.25">
      <c r="A11" s="49" t="s">
        <v>101</v>
      </c>
      <c r="B11" s="50" t="s">
        <v>102</v>
      </c>
    </row>
    <row r="12" spans="1:2" ht="45" x14ac:dyDescent="0.25">
      <c r="A12" s="49" t="s">
        <v>32</v>
      </c>
      <c r="B12" s="50" t="s">
        <v>103</v>
      </c>
    </row>
    <row r="13" spans="1:2" ht="17.25" x14ac:dyDescent="0.25">
      <c r="A13" s="49" t="s">
        <v>104</v>
      </c>
      <c r="B13" s="51" t="s">
        <v>105</v>
      </c>
    </row>
    <row r="14" spans="1:2" ht="17.25" x14ac:dyDescent="0.25">
      <c r="A14" s="49" t="s">
        <v>106</v>
      </c>
      <c r="B14" s="51" t="s">
        <v>107</v>
      </c>
    </row>
    <row r="15" spans="1:2" x14ac:dyDescent="0.25">
      <c r="A15" s="49" t="s">
        <v>37</v>
      </c>
      <c r="B15" s="51" t="s">
        <v>108</v>
      </c>
    </row>
    <row r="16" spans="1:2" x14ac:dyDescent="0.25">
      <c r="A16" s="49" t="s">
        <v>38</v>
      </c>
      <c r="B16" s="51" t="s">
        <v>109</v>
      </c>
    </row>
    <row r="17" spans="1:2" x14ac:dyDescent="0.25">
      <c r="A17" s="49" t="s">
        <v>39</v>
      </c>
      <c r="B17" s="51" t="s">
        <v>110</v>
      </c>
    </row>
    <row r="18" spans="1:2" ht="30" x14ac:dyDescent="0.25">
      <c r="A18" s="49" t="s">
        <v>40</v>
      </c>
      <c r="B18" s="51" t="s">
        <v>111</v>
      </c>
    </row>
    <row r="19" spans="1:2" x14ac:dyDescent="0.25">
      <c r="A19" s="49" t="s">
        <v>41</v>
      </c>
      <c r="B19" s="51" t="s">
        <v>112</v>
      </c>
    </row>
    <row r="20" spans="1:2" x14ac:dyDescent="0.25">
      <c r="A20" s="49" t="s">
        <v>42</v>
      </c>
      <c r="B20" s="51" t="s">
        <v>113</v>
      </c>
    </row>
    <row r="21" spans="1:2" ht="30" x14ac:dyDescent="0.25">
      <c r="A21" s="49" t="s">
        <v>43</v>
      </c>
      <c r="B21" s="51" t="s">
        <v>114</v>
      </c>
    </row>
    <row r="22" spans="1:2" x14ac:dyDescent="0.25">
      <c r="A22" s="49" t="s">
        <v>44</v>
      </c>
      <c r="B22" s="51" t="s">
        <v>115</v>
      </c>
    </row>
    <row r="23" spans="1:2" ht="17.25" x14ac:dyDescent="0.25">
      <c r="A23" s="49" t="s">
        <v>116</v>
      </c>
      <c r="B23" s="51" t="s">
        <v>117</v>
      </c>
    </row>
    <row r="24" spans="1:2" ht="45" x14ac:dyDescent="0.25">
      <c r="A24" s="49" t="s">
        <v>118</v>
      </c>
      <c r="B24" s="51" t="s">
        <v>119</v>
      </c>
    </row>
    <row r="25" spans="1:2" x14ac:dyDescent="0.25">
      <c r="A25" s="49" t="s">
        <v>45</v>
      </c>
      <c r="B25" s="51" t="s">
        <v>120</v>
      </c>
    </row>
    <row r="26" spans="1:2" x14ac:dyDescent="0.25">
      <c r="A26" s="49" t="s">
        <v>46</v>
      </c>
      <c r="B26" s="51" t="s">
        <v>121</v>
      </c>
    </row>
    <row r="27" spans="1:2" x14ac:dyDescent="0.25">
      <c r="A27" s="49" t="s">
        <v>47</v>
      </c>
      <c r="B27" s="51" t="s">
        <v>122</v>
      </c>
    </row>
    <row r="28" spans="1:2" x14ac:dyDescent="0.25">
      <c r="A28" s="49" t="s">
        <v>48</v>
      </c>
      <c r="B28" s="51" t="s">
        <v>123</v>
      </c>
    </row>
    <row r="29" spans="1:2" x14ac:dyDescent="0.25">
      <c r="A29" s="49" t="s">
        <v>49</v>
      </c>
      <c r="B29" s="51" t="s">
        <v>124</v>
      </c>
    </row>
    <row r="30" spans="1:2" x14ac:dyDescent="0.25">
      <c r="A30" s="49" t="s">
        <v>50</v>
      </c>
      <c r="B30" s="51" t="s">
        <v>125</v>
      </c>
    </row>
    <row r="31" spans="1:2" x14ac:dyDescent="0.25">
      <c r="A31" s="49" t="s">
        <v>51</v>
      </c>
      <c r="B31" s="51" t="s">
        <v>126</v>
      </c>
    </row>
    <row r="32" spans="1:2" x14ac:dyDescent="0.25">
      <c r="A32" s="49" t="s">
        <v>52</v>
      </c>
      <c r="B32" s="51" t="s">
        <v>127</v>
      </c>
    </row>
    <row r="33" spans="1:2" x14ac:dyDescent="0.25">
      <c r="A33" s="49" t="s">
        <v>53</v>
      </c>
      <c r="B33" s="51" t="s">
        <v>128</v>
      </c>
    </row>
    <row r="34" spans="1:2" x14ac:dyDescent="0.25">
      <c r="A34" s="49" t="s">
        <v>54</v>
      </c>
      <c r="B34" s="51" t="s">
        <v>129</v>
      </c>
    </row>
    <row r="35" spans="1:2" x14ac:dyDescent="0.25">
      <c r="A35" s="49" t="s">
        <v>55</v>
      </c>
      <c r="B35" s="51" t="s">
        <v>130</v>
      </c>
    </row>
    <row r="36" spans="1:2" x14ac:dyDescent="0.25">
      <c r="A36" s="49" t="s">
        <v>56</v>
      </c>
      <c r="B36" s="51" t="s">
        <v>131</v>
      </c>
    </row>
    <row r="37" spans="1:2" x14ac:dyDescent="0.25">
      <c r="A37" s="49" t="s">
        <v>57</v>
      </c>
      <c r="B37" s="51" t="s">
        <v>132</v>
      </c>
    </row>
    <row r="38" spans="1:2" ht="30" x14ac:dyDescent="0.25">
      <c r="A38" s="49" t="s">
        <v>58</v>
      </c>
      <c r="B38" s="51" t="s">
        <v>133</v>
      </c>
    </row>
    <row r="39" spans="1:2" x14ac:dyDescent="0.25">
      <c r="A39" s="49" t="s">
        <v>134</v>
      </c>
      <c r="B39" s="51" t="s">
        <v>135</v>
      </c>
    </row>
    <row r="40" spans="1:2" x14ac:dyDescent="0.25">
      <c r="A40" s="52" t="s">
        <v>136</v>
      </c>
      <c r="B40" s="53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198.13148187264699</v>
      </c>
      <c r="D2" s="7">
        <f t="shared" ref="D2:D8" si="0">C2/$C$11</f>
        <v>0.48898737209555226</v>
      </c>
      <c r="E2" s="6">
        <v>7344</v>
      </c>
      <c r="F2" s="6">
        <v>779</v>
      </c>
      <c r="G2" s="6">
        <f>(C2*10000)/E2</f>
        <v>269.78687618824478</v>
      </c>
      <c r="H2" s="6">
        <f>(C2*10000)/F2</f>
        <v>2543.4079829608086</v>
      </c>
      <c r="I2" s="6">
        <f>(C2*10000)/(E2+F2)</f>
        <v>243.91417194712173</v>
      </c>
    </row>
    <row r="3" spans="1:9" ht="15" customHeight="1" x14ac:dyDescent="0.25">
      <c r="A3" s="8">
        <v>12</v>
      </c>
      <c r="B3" s="8" t="s">
        <v>2</v>
      </c>
      <c r="C3" s="9">
        <v>27.9014444434283</v>
      </c>
      <c r="D3" s="10">
        <f t="shared" si="0"/>
        <v>6.8860606437252905E-2</v>
      </c>
      <c r="E3" s="9">
        <v>78</v>
      </c>
      <c r="F3" s="9">
        <v>1406</v>
      </c>
      <c r="G3" s="9">
        <f t="shared" ref="G3:G8" si="1">(C3*10000)/E3</f>
        <v>3577.1082619779872</v>
      </c>
      <c r="H3" s="9">
        <f t="shared" ref="H3:H8" si="2">(C3*10000)/F3</f>
        <v>198.44555080674468</v>
      </c>
      <c r="I3" s="9">
        <f t="shared" ref="I3:I8" si="3">(C3*10000)/(E3+F3)</f>
        <v>188.01512428186186</v>
      </c>
    </row>
    <row r="4" spans="1:9" ht="15" customHeight="1" x14ac:dyDescent="0.25">
      <c r="A4" s="8">
        <v>13</v>
      </c>
      <c r="B4" s="8" t="s">
        <v>3</v>
      </c>
      <c r="C4" s="9">
        <v>69.204907001657602</v>
      </c>
      <c r="D4" s="10">
        <f t="shared" si="0"/>
        <v>0.17079731747329882</v>
      </c>
      <c r="E4" s="9">
        <v>2161</v>
      </c>
      <c r="F4" s="9">
        <v>1605</v>
      </c>
      <c r="G4" s="9">
        <f t="shared" si="1"/>
        <v>320.24482647689774</v>
      </c>
      <c r="H4" s="9">
        <f t="shared" si="2"/>
        <v>431.18322119412835</v>
      </c>
      <c r="I4" s="9">
        <f t="shared" si="3"/>
        <v>183.76236590987148</v>
      </c>
    </row>
    <row r="5" spans="1:9" ht="15" customHeight="1" x14ac:dyDescent="0.25">
      <c r="A5" s="8">
        <v>14</v>
      </c>
      <c r="B5" s="8" t="s">
        <v>4</v>
      </c>
      <c r="C5" s="9">
        <v>37.062051117895599</v>
      </c>
      <c r="D5" s="10">
        <f t="shared" si="0"/>
        <v>9.1468931687795269E-2</v>
      </c>
      <c r="E5" s="9">
        <v>1804</v>
      </c>
      <c r="F5" s="9">
        <v>2578</v>
      </c>
      <c r="G5" s="9">
        <f t="shared" si="1"/>
        <v>205.44374233866742</v>
      </c>
      <c r="H5" s="9">
        <f t="shared" si="2"/>
        <v>143.76280495692632</v>
      </c>
      <c r="I5" s="9">
        <f t="shared" si="3"/>
        <v>84.577935002043816</v>
      </c>
    </row>
    <row r="6" spans="1:9" ht="15" customHeight="1" x14ac:dyDescent="0.25">
      <c r="A6" s="8">
        <v>15</v>
      </c>
      <c r="B6" s="8" t="s">
        <v>5</v>
      </c>
      <c r="C6" s="9">
        <v>36.647030260817999</v>
      </c>
      <c r="D6" s="10">
        <f t="shared" si="0"/>
        <v>9.044466256938398E-2</v>
      </c>
      <c r="E6" s="9">
        <v>176</v>
      </c>
      <c r="F6" s="9">
        <v>924</v>
      </c>
      <c r="G6" s="9">
        <f t="shared" si="1"/>
        <v>2082.217628455568</v>
      </c>
      <c r="H6" s="9">
        <f t="shared" si="2"/>
        <v>396.6128816105844</v>
      </c>
      <c r="I6" s="9">
        <f t="shared" si="3"/>
        <v>333.1548205528909</v>
      </c>
    </row>
    <row r="7" spans="1:9" ht="15" customHeight="1" x14ac:dyDescent="0.25">
      <c r="A7" s="8">
        <v>16</v>
      </c>
      <c r="B7" s="8" t="s">
        <v>6</v>
      </c>
      <c r="C7" s="9">
        <v>28.789741921451199</v>
      </c>
      <c r="D7" s="10">
        <f t="shared" si="0"/>
        <v>7.1052919568473122E-2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 ht="15" customHeight="1" x14ac:dyDescent="0.25">
      <c r="A8" s="8">
        <v>17</v>
      </c>
      <c r="B8" s="8" t="s">
        <v>7</v>
      </c>
      <c r="C8" s="9">
        <v>7.4506614585503605</v>
      </c>
      <c r="D8" s="10">
        <f t="shared" si="0"/>
        <v>1.8388190168243664E-2</v>
      </c>
      <c r="E8" s="9">
        <v>8</v>
      </c>
      <c r="F8" s="9">
        <v>16</v>
      </c>
      <c r="G8" s="9">
        <f t="shared" si="1"/>
        <v>9313.3268231879501</v>
      </c>
      <c r="H8" s="9">
        <f t="shared" si="2"/>
        <v>4656.6634115939751</v>
      </c>
      <c r="I8" s="9">
        <f t="shared" si="3"/>
        <v>3104.4422743959835</v>
      </c>
    </row>
    <row r="9" spans="1:9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405.18731807644804</v>
      </c>
      <c r="D11" s="12"/>
      <c r="E11" s="11">
        <f>SUM(E2:E10)</f>
        <v>11571</v>
      </c>
      <c r="F11" s="11">
        <f>SUM(F2:F10)</f>
        <v>7308</v>
      </c>
      <c r="G11" s="11">
        <f>(C11*10000)/E11</f>
        <v>350.17484925801404</v>
      </c>
      <c r="H11" s="11">
        <f>(C11*10000)/F11</f>
        <v>554.44351132518887</v>
      </c>
      <c r="I11" s="11">
        <f>(C11*10000)/(E11+F11)</f>
        <v>214.62329470652475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22</v>
      </c>
      <c r="B6" s="8" t="s">
        <v>21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31</v>
      </c>
      <c r="B8" s="8" t="s">
        <v>23</v>
      </c>
      <c r="C8" s="9">
        <v>159.697866343839</v>
      </c>
      <c r="D8" s="10">
        <f>C8/$C$11</f>
        <v>0.39413342723058342</v>
      </c>
      <c r="E8" s="9">
        <v>5103</v>
      </c>
      <c r="F8" s="9">
        <v>4592</v>
      </c>
      <c r="G8" s="9">
        <f t="shared" ref="G8:G9" si="0">(C8*10000)/E8</f>
        <v>312.94898362500294</v>
      </c>
      <c r="H8" s="9">
        <f t="shared" ref="H8:H9" si="1">(C8*10000)/F8</f>
        <v>347.77409918083407</v>
      </c>
      <c r="I8" s="9">
        <f t="shared" ref="I8:I9" si="2">(C8*10000)/(E8+F8)</f>
        <v>164.72188379973079</v>
      </c>
    </row>
    <row r="9" spans="1:9" ht="15" customHeight="1" x14ac:dyDescent="0.25">
      <c r="A9" s="8">
        <v>32</v>
      </c>
      <c r="B9" s="8" t="s">
        <v>24</v>
      </c>
      <c r="C9" s="9">
        <v>245.48945173260901</v>
      </c>
      <c r="D9" s="10">
        <f>C9/$C$11</f>
        <v>0.60586657276941647</v>
      </c>
      <c r="E9" s="9">
        <v>6468</v>
      </c>
      <c r="F9" s="9">
        <v>2716</v>
      </c>
      <c r="G9" s="9">
        <f t="shared" si="0"/>
        <v>379.54460688405845</v>
      </c>
      <c r="H9" s="9">
        <f t="shared" si="1"/>
        <v>903.86396072389175</v>
      </c>
      <c r="I9" s="9">
        <f t="shared" si="2"/>
        <v>267.30123228724847</v>
      </c>
    </row>
    <row r="10" spans="1:9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405.18731807644804</v>
      </c>
      <c r="D11" s="12"/>
      <c r="E11" s="11">
        <f>SUM(E2:E10)</f>
        <v>11571</v>
      </c>
      <c r="F11" s="11">
        <f>SUM(F2:F10)</f>
        <v>7308</v>
      </c>
      <c r="G11" s="11">
        <f>(C11*10000)/E11</f>
        <v>350.17484925801404</v>
      </c>
      <c r="H11" s="11">
        <f>(C11*10000)/F11</f>
        <v>554.44351132518887</v>
      </c>
      <c r="I11" s="11">
        <f>(C11*10000)/(E11+F11)</f>
        <v>214.62329470652475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4</v>
      </c>
      <c r="B5" s="8" t="s">
        <v>11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5</v>
      </c>
      <c r="B6" s="8" t="s">
        <v>12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6</v>
      </c>
      <c r="B7" s="8" t="s">
        <v>13</v>
      </c>
      <c r="C7" s="9">
        <v>159.697866343839</v>
      </c>
      <c r="D7" s="10">
        <f>C7/$C$11</f>
        <v>0.39413342723058342</v>
      </c>
      <c r="E7" s="9">
        <v>5103</v>
      </c>
      <c r="F7" s="9">
        <v>4592</v>
      </c>
      <c r="G7" s="9">
        <f t="shared" ref="G7:G9" si="0">(C7*10000)/E7</f>
        <v>312.94898362500294</v>
      </c>
      <c r="H7" s="9">
        <f t="shared" ref="H7:H9" si="1">(C7*10000)/F7</f>
        <v>347.77409918083407</v>
      </c>
      <c r="I7" s="9">
        <f t="shared" ref="I7:I9" si="2">(C7*10000)/(E7+F7)</f>
        <v>164.72188379973079</v>
      </c>
    </row>
    <row r="8" spans="1:9" ht="15" customHeight="1" x14ac:dyDescent="0.25">
      <c r="A8" s="8">
        <v>7</v>
      </c>
      <c r="B8" s="8" t="s">
        <v>14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8</v>
      </c>
      <c r="B9" s="8" t="s">
        <v>15</v>
      </c>
      <c r="C9" s="9">
        <v>245.48945173260901</v>
      </c>
      <c r="D9" s="10">
        <f>C9/$C$11</f>
        <v>0.60586657276941647</v>
      </c>
      <c r="E9" s="9">
        <v>6468</v>
      </c>
      <c r="F9" s="9">
        <v>2716</v>
      </c>
      <c r="G9" s="9">
        <f t="shared" si="0"/>
        <v>379.54460688405845</v>
      </c>
      <c r="H9" s="9">
        <f t="shared" si="1"/>
        <v>903.86396072389175</v>
      </c>
      <c r="I9" s="9">
        <f t="shared" si="2"/>
        <v>267.30123228724847</v>
      </c>
    </row>
    <row r="10" spans="1:9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405.18731807644804</v>
      </c>
      <c r="D11" s="12"/>
      <c r="E11" s="11">
        <f>SUM(E2:E10)</f>
        <v>11571</v>
      </c>
      <c r="F11" s="11">
        <f>SUM(F2:F10)</f>
        <v>7308</v>
      </c>
      <c r="G11" s="11">
        <f>(C11*10000)/E11</f>
        <v>350.17484925801404</v>
      </c>
      <c r="H11" s="11">
        <f>(C11*10000)/F11</f>
        <v>554.44351132518887</v>
      </c>
      <c r="I11" s="11">
        <f>(C11*10000)/(E11+F11)</f>
        <v>214.62329470652475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17.605667764950201</v>
      </c>
      <c r="D2" s="15">
        <v>30.8136341893474</v>
      </c>
      <c r="E2" s="15">
        <v>167.31784768329959</v>
      </c>
      <c r="F2" s="15">
        <v>13.207966424397199</v>
      </c>
      <c r="G2" s="15">
        <v>17.605667764950201</v>
      </c>
      <c r="H2" s="16">
        <f>E2/SUM($E2:$G2)</f>
        <v>0.84447885869468498</v>
      </c>
      <c r="I2" s="16">
        <f t="shared" ref="I2:J2" si="0">F2/SUM($E2:$G2)</f>
        <v>6.6662633820539871E-2</v>
      </c>
      <c r="J2" s="16">
        <f t="shared" si="0"/>
        <v>8.8858507484775182E-2</v>
      </c>
    </row>
    <row r="3" spans="1:10" ht="15" customHeight="1" x14ac:dyDescent="0.25">
      <c r="A3" s="8">
        <v>12</v>
      </c>
      <c r="B3" s="8" t="s">
        <v>2</v>
      </c>
      <c r="C3" s="17">
        <v>6.8446745888254901</v>
      </c>
      <c r="D3" s="17">
        <v>8.809109386896429</v>
      </c>
      <c r="E3" s="17">
        <v>19.092335056531873</v>
      </c>
      <c r="F3" s="17">
        <v>1.9644347980709389</v>
      </c>
      <c r="G3" s="17">
        <v>6.8446745888254901</v>
      </c>
      <c r="H3" s="18">
        <f t="shared" ref="H3:H11" si="1">E3/SUM($E3:$G3)</f>
        <v>0.68427765792708761</v>
      </c>
      <c r="I3" s="18">
        <f t="shared" ref="I3:I11" si="2">F3/SUM($E3:$G3)</f>
        <v>7.0406204311534382E-2</v>
      </c>
      <c r="J3" s="18">
        <f t="shared" ref="J3:J11" si="3">G3/SUM($E3:$G3)</f>
        <v>0.24531613776137792</v>
      </c>
    </row>
    <row r="4" spans="1:10" ht="15" customHeight="1" x14ac:dyDescent="0.25">
      <c r="A4" s="8">
        <v>13</v>
      </c>
      <c r="B4" s="8" t="s">
        <v>3</v>
      </c>
      <c r="C4" s="17">
        <v>10.763121837625199</v>
      </c>
      <c r="D4" s="17">
        <v>14.919721499577401</v>
      </c>
      <c r="E4" s="17">
        <v>54.285185502080203</v>
      </c>
      <c r="F4" s="17">
        <v>4.1565996619522014</v>
      </c>
      <c r="G4" s="17">
        <v>10.763121837625199</v>
      </c>
      <c r="H4" s="18">
        <f t="shared" si="1"/>
        <v>0.78441237556724064</v>
      </c>
      <c r="I4" s="18">
        <f t="shared" si="2"/>
        <v>6.0062210066298367E-2</v>
      </c>
      <c r="J4" s="18">
        <f t="shared" si="3"/>
        <v>0.15552541436646103</v>
      </c>
    </row>
    <row r="5" spans="1:10" ht="15" customHeight="1" x14ac:dyDescent="0.25">
      <c r="A5" s="8">
        <v>14</v>
      </c>
      <c r="B5" s="8" t="s">
        <v>4</v>
      </c>
      <c r="C5" s="17">
        <v>1.66814402090006</v>
      </c>
      <c r="D5" s="17">
        <v>3.0686351109988101</v>
      </c>
      <c r="E5" s="17">
        <v>33.993416006896787</v>
      </c>
      <c r="F5" s="17">
        <v>1.4004910900987502</v>
      </c>
      <c r="G5" s="17">
        <v>1.66814402090006</v>
      </c>
      <c r="H5" s="18">
        <f t="shared" si="1"/>
        <v>0.91720277161030894</v>
      </c>
      <c r="I5" s="18">
        <f t="shared" si="2"/>
        <v>3.7787738343022147E-2</v>
      </c>
      <c r="J5" s="18">
        <f t="shared" si="3"/>
        <v>4.5009490046669015E-2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36.647030260817999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28.789741921451199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7.4506614585503605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36.881608212300947</v>
      </c>
      <c r="D11" s="11">
        <f t="shared" ref="D11:G11" si="4">SUM(D2:D10)</f>
        <v>57.611100186820039</v>
      </c>
      <c r="E11" s="11">
        <f t="shared" si="4"/>
        <v>347.57621788962803</v>
      </c>
      <c r="F11" s="11">
        <f t="shared" si="4"/>
        <v>20.729491974519089</v>
      </c>
      <c r="G11" s="11">
        <f t="shared" si="4"/>
        <v>36.881608212300947</v>
      </c>
      <c r="H11" s="19">
        <f t="shared" si="1"/>
        <v>0.85781613190581074</v>
      </c>
      <c r="I11" s="19">
        <f t="shared" si="2"/>
        <v>5.1160268472686961E-2</v>
      </c>
      <c r="J11" s="19">
        <f t="shared" si="3"/>
        <v>9.1023599621502402E-2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22</v>
      </c>
      <c r="B6" s="8" t="s">
        <v>21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31</v>
      </c>
      <c r="B8" s="8" t="s">
        <v>23</v>
      </c>
      <c r="C8" s="17">
        <v>15.249610324603999</v>
      </c>
      <c r="D8" s="17">
        <v>23.879323618447803</v>
      </c>
      <c r="E8" s="17">
        <v>135.81854272539118</v>
      </c>
      <c r="F8" s="17">
        <v>8.6297132938438033</v>
      </c>
      <c r="G8" s="17">
        <v>15.249610324603999</v>
      </c>
      <c r="H8" s="18">
        <f t="shared" ref="H8:H11" si="0">E8/SUM($E8:$G8)</f>
        <v>0.85047186812731623</v>
      </c>
      <c r="I8" s="18">
        <f t="shared" ref="I8:I11" si="1">F8/SUM($E8:$G8)</f>
        <v>5.4037749479154087E-2</v>
      </c>
      <c r="J8" s="18">
        <f t="shared" ref="J8:J11" si="2">G8/SUM($E8:$G8)</f>
        <v>9.5490382393529818E-2</v>
      </c>
    </row>
    <row r="9" spans="1:10" ht="15" customHeight="1" x14ac:dyDescent="0.25">
      <c r="A9" s="8">
        <v>32</v>
      </c>
      <c r="B9" s="8" t="s">
        <v>24</v>
      </c>
      <c r="C9" s="17">
        <v>21.631997887697</v>
      </c>
      <c r="D9" s="17">
        <v>33.731776568372197</v>
      </c>
      <c r="E9" s="17">
        <v>211.75767516423682</v>
      </c>
      <c r="F9" s="17">
        <v>12.099778680675197</v>
      </c>
      <c r="G9" s="17">
        <v>21.631997887697</v>
      </c>
      <c r="H9" s="18">
        <f t="shared" si="0"/>
        <v>0.86259378425304656</v>
      </c>
      <c r="I9" s="18">
        <f t="shared" si="1"/>
        <v>4.9288385286120021E-2</v>
      </c>
      <c r="J9" s="18">
        <f t="shared" si="2"/>
        <v>8.8117830460833463E-2</v>
      </c>
    </row>
    <row r="10" spans="1:10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36.881608212301003</v>
      </c>
      <c r="D11" s="11">
        <f t="shared" ref="D11:G11" si="3">SUM(D2:D10)</f>
        <v>57.611100186819996</v>
      </c>
      <c r="E11" s="11">
        <f t="shared" si="3"/>
        <v>347.57621788962797</v>
      </c>
      <c r="F11" s="11">
        <f t="shared" si="3"/>
        <v>20.729491974519</v>
      </c>
      <c r="G11" s="11">
        <f t="shared" si="3"/>
        <v>36.881608212301003</v>
      </c>
      <c r="H11" s="19">
        <f t="shared" si="0"/>
        <v>0.85781613190581063</v>
      </c>
      <c r="I11" s="19">
        <f t="shared" si="1"/>
        <v>5.1160268472686753E-2</v>
      </c>
      <c r="J11" s="19">
        <f t="shared" si="2"/>
        <v>9.1023599621502554E-2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4</v>
      </c>
      <c r="B5" s="8" t="s">
        <v>11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5</v>
      </c>
      <c r="B6" s="8" t="s">
        <v>12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6</v>
      </c>
      <c r="B7" s="8" t="s">
        <v>13</v>
      </c>
      <c r="C7" s="17">
        <v>15.249610324603999</v>
      </c>
      <c r="D7" s="17">
        <v>23.879323618447803</v>
      </c>
      <c r="E7" s="17">
        <v>135.81854272539118</v>
      </c>
      <c r="F7" s="17">
        <v>8.6297132938438033</v>
      </c>
      <c r="G7" s="17">
        <v>15.249610324603999</v>
      </c>
      <c r="H7" s="18">
        <f t="shared" ref="H7:H11" si="0">E7/SUM($E7:$G7)</f>
        <v>0.85047186812731623</v>
      </c>
      <c r="I7" s="18">
        <f t="shared" ref="I7:I11" si="1">F7/SUM($E7:$G7)</f>
        <v>5.4037749479154087E-2</v>
      </c>
      <c r="J7" s="18">
        <f t="shared" ref="J7:J11" si="2">G7/SUM($E7:$G7)</f>
        <v>9.5490382393529818E-2</v>
      </c>
    </row>
    <row r="8" spans="1:10" ht="15" customHeight="1" x14ac:dyDescent="0.25">
      <c r="A8" s="8">
        <v>7</v>
      </c>
      <c r="B8" s="8" t="s">
        <v>14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8</v>
      </c>
      <c r="B9" s="8" t="s">
        <v>15</v>
      </c>
      <c r="C9" s="17">
        <v>21.631997887697</v>
      </c>
      <c r="D9" s="17">
        <v>33.731776568372197</v>
      </c>
      <c r="E9" s="17">
        <v>211.75767516423682</v>
      </c>
      <c r="F9" s="17">
        <v>12.099778680675197</v>
      </c>
      <c r="G9" s="17">
        <v>21.631997887697</v>
      </c>
      <c r="H9" s="18">
        <f t="shared" si="0"/>
        <v>0.86259378425304656</v>
      </c>
      <c r="I9" s="18">
        <f t="shared" si="1"/>
        <v>4.9288385286120021E-2</v>
      </c>
      <c r="J9" s="18">
        <f t="shared" si="2"/>
        <v>8.8117830460833463E-2</v>
      </c>
    </row>
    <row r="10" spans="1:10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36.881608212301003</v>
      </c>
      <c r="D11" s="11">
        <f t="shared" ref="D11:G11" si="3">SUM(D2:D10)</f>
        <v>57.611100186819996</v>
      </c>
      <c r="E11" s="11">
        <f t="shared" si="3"/>
        <v>347.57621788962797</v>
      </c>
      <c r="F11" s="11">
        <f t="shared" si="3"/>
        <v>20.729491974519</v>
      </c>
      <c r="G11" s="11">
        <f t="shared" si="3"/>
        <v>36.881608212301003</v>
      </c>
      <c r="H11" s="19">
        <f t="shared" si="0"/>
        <v>0.85781613190581063</v>
      </c>
      <c r="I11" s="19">
        <f t="shared" si="1"/>
        <v>5.1160268472686753E-2</v>
      </c>
      <c r="J11" s="19">
        <f t="shared" si="2"/>
        <v>9.1023599621502554E-2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7.0842700497007103</v>
      </c>
      <c r="D2" s="20">
        <v>12.2164856628435</v>
      </c>
      <c r="E2" s="15">
        <v>35.930793957506701</v>
      </c>
      <c r="F2" s="15">
        <v>71.002134361119701</v>
      </c>
      <c r="G2" s="15">
        <v>71.897799768979411</v>
      </c>
      <c r="H2" s="16">
        <v>3.5755397950011952E-2</v>
      </c>
      <c r="I2" s="16">
        <v>6.1658477635820587E-2</v>
      </c>
      <c r="J2" s="16">
        <v>0.18134823031835334</v>
      </c>
      <c r="K2" s="16">
        <v>0.35835866667580035</v>
      </c>
      <c r="L2" s="16">
        <v>0.36287922742001377</v>
      </c>
    </row>
    <row r="3" spans="1:12" ht="15" customHeight="1" x14ac:dyDescent="0.25">
      <c r="A3" s="8">
        <v>12</v>
      </c>
      <c r="B3" s="8" t="s">
        <v>2</v>
      </c>
      <c r="C3" s="21">
        <v>2.07072497911062E-6</v>
      </c>
      <c r="D3" s="21">
        <v>1.5995491873999799</v>
      </c>
      <c r="E3" s="17">
        <v>6.6616721317544902</v>
      </c>
      <c r="F3" s="17">
        <v>8.7545898012002308</v>
      </c>
      <c r="G3" s="17">
        <v>10.885633222048499</v>
      </c>
      <c r="H3" s="18">
        <v>7.4215685755140755E-8</v>
      </c>
      <c r="I3" s="18">
        <v>5.7328540023192515E-2</v>
      </c>
      <c r="J3" s="18">
        <v>0.23875723262217843</v>
      </c>
      <c r="K3" s="18">
        <v>0.31376831407138178</v>
      </c>
      <c r="L3" s="18">
        <v>0.39014583906756156</v>
      </c>
    </row>
    <row r="4" spans="1:12" ht="15" customHeight="1" x14ac:dyDescent="0.25">
      <c r="A4" s="8">
        <v>13</v>
      </c>
      <c r="B4" s="8" t="s">
        <v>3</v>
      </c>
      <c r="C4" s="21">
        <v>1.6942367003512802</v>
      </c>
      <c r="D4" s="21">
        <v>2.18497103387603</v>
      </c>
      <c r="E4" s="17">
        <v>15.6683523587943</v>
      </c>
      <c r="F4" s="17">
        <v>24.7903848773263</v>
      </c>
      <c r="G4" s="17">
        <v>24.8669601337313</v>
      </c>
      <c r="H4" s="18">
        <v>2.4481453992361811E-2</v>
      </c>
      <c r="I4" s="18">
        <v>3.1572487970180592E-2</v>
      </c>
      <c r="J4" s="18">
        <v>0.22640522857780418</v>
      </c>
      <c r="K4" s="18">
        <v>0.35821716452097352</v>
      </c>
      <c r="L4" s="18">
        <v>0.35932366493868001</v>
      </c>
    </row>
    <row r="5" spans="1:12" ht="15" customHeight="1" x14ac:dyDescent="0.25">
      <c r="A5" s="8">
        <v>14</v>
      </c>
      <c r="B5" s="8" t="s">
        <v>4</v>
      </c>
      <c r="C5" s="21">
        <v>7.9605129377011501</v>
      </c>
      <c r="D5" s="21">
        <v>7.9447462635210799</v>
      </c>
      <c r="E5" s="17">
        <v>9.58470447797494</v>
      </c>
      <c r="F5" s="17">
        <v>9.8376528515998203</v>
      </c>
      <c r="G5" s="17">
        <v>1.7344341189739101</v>
      </c>
      <c r="H5" s="18">
        <v>0.21478878794178</v>
      </c>
      <c r="I5" s="18">
        <v>0.21436337504897862</v>
      </c>
      <c r="J5" s="18">
        <v>0.25861236250925551</v>
      </c>
      <c r="K5" s="18">
        <v>0.26543735921586498</v>
      </c>
      <c r="L5" s="18">
        <v>4.6798115284121006E-2</v>
      </c>
    </row>
    <row r="6" spans="1:12" ht="15" customHeight="1" x14ac:dyDescent="0.25">
      <c r="A6" s="8">
        <v>15</v>
      </c>
      <c r="B6" s="8" t="s">
        <v>5</v>
      </c>
      <c r="C6" s="21">
        <v>5.56671357739895</v>
      </c>
      <c r="D6" s="21">
        <v>8.4566580746260804</v>
      </c>
      <c r="E6" s="17">
        <v>4.5994033978490396</v>
      </c>
      <c r="F6" s="17">
        <v>13.485728329771</v>
      </c>
      <c r="G6" s="17">
        <v>4.5385277094482506</v>
      </c>
      <c r="H6" s="18">
        <v>0.1519008064763992</v>
      </c>
      <c r="I6" s="18">
        <v>0.2307597047648125</v>
      </c>
      <c r="J6" s="18">
        <v>0.1255054846507849</v>
      </c>
      <c r="K6" s="18">
        <v>0.36798965506879883</v>
      </c>
      <c r="L6" s="18">
        <v>0.12384434903920445</v>
      </c>
    </row>
    <row r="7" spans="1:12" ht="15" customHeight="1" x14ac:dyDescent="0.25">
      <c r="A7" s="8">
        <v>16</v>
      </c>
      <c r="B7" s="8" t="s">
        <v>6</v>
      </c>
      <c r="C7" s="21">
        <v>0.20232677105045399</v>
      </c>
      <c r="D7" s="21">
        <v>0.84132206549680499</v>
      </c>
      <c r="E7" s="17">
        <v>6.3884906827762702</v>
      </c>
      <c r="F7" s="17">
        <v>13.551742975374401</v>
      </c>
      <c r="G7" s="17">
        <v>7.8058663508779604</v>
      </c>
      <c r="H7" s="18">
        <v>7.0277365785893428E-3</v>
      </c>
      <c r="I7" s="18">
        <v>2.9222973427435461E-2</v>
      </c>
      <c r="J7" s="18">
        <v>0.22190157743449671</v>
      </c>
      <c r="K7" s="18">
        <v>0.47071417844122293</v>
      </c>
      <c r="L7" s="18">
        <v>0.27113353411825558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</v>
      </c>
      <c r="E8" s="17">
        <v>0</v>
      </c>
      <c r="F8" s="17">
        <v>1.39731503652892</v>
      </c>
      <c r="G8" s="17">
        <v>6.0533472697714004</v>
      </c>
      <c r="H8" s="18">
        <v>0</v>
      </c>
      <c r="I8" s="18">
        <v>0</v>
      </c>
      <c r="J8" s="18">
        <v>0</v>
      </c>
      <c r="K8" s="18">
        <v>0.18754239275444584</v>
      </c>
      <c r="L8" s="18">
        <v>0.81245760724555416</v>
      </c>
    </row>
    <row r="9" spans="1:12" ht="15" customHeight="1" x14ac:dyDescent="0.25">
      <c r="A9" s="8">
        <v>18</v>
      </c>
      <c r="B9" s="8" t="s">
        <v>26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27</v>
      </c>
      <c r="C10" s="23" t="s">
        <v>62</v>
      </c>
      <c r="D10" s="2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1"/>
      <c r="B11" s="61"/>
      <c r="C11" s="22">
        <f t="shared" ref="C11:G11" si="0">SUM(C2:C10)</f>
        <v>22.508062106927525</v>
      </c>
      <c r="D11" s="22">
        <f t="shared" si="0"/>
        <v>33.243732287763471</v>
      </c>
      <c r="E11" s="11">
        <f t="shared" si="0"/>
        <v>78.83341700665575</v>
      </c>
      <c r="F11" s="11">
        <f t="shared" si="0"/>
        <v>142.81954823292037</v>
      </c>
      <c r="G11" s="11">
        <f t="shared" si="0"/>
        <v>127.78256857383073</v>
      </c>
      <c r="H11" s="19">
        <v>5.5549768070159732E-2</v>
      </c>
      <c r="I11" s="19">
        <v>8.204534044729557E-2</v>
      </c>
      <c r="J11" s="19">
        <v>0.19456042062146658</v>
      </c>
      <c r="K11" s="19">
        <v>0.35247782516922765</v>
      </c>
      <c r="L11" s="19">
        <v>0.31536664569185052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2017-10-30T07:12:07Z</dcterms:created>
  <dcterms:modified xsi:type="dcterms:W3CDTF">2017-11-20T13:04:00Z</dcterms:modified>
</cp:coreProperties>
</file>