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F10" i="2"/>
  <c r="E2" i="2"/>
  <c r="E3" i="2"/>
  <c r="E4" i="2"/>
  <c r="E5" i="2"/>
  <c r="E6" i="2"/>
  <c r="E7" i="2"/>
  <c r="E8" i="2"/>
  <c r="E9" i="2"/>
  <c r="E10" i="2"/>
  <c r="C11" i="2"/>
  <c r="D11" i="2"/>
  <c r="F11" i="2" s="1"/>
  <c r="C11" i="3"/>
  <c r="D11" i="3"/>
  <c r="E11" i="3"/>
  <c r="F11" i="3"/>
  <c r="G11" i="3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H10" i="5"/>
  <c r="I10" i="5"/>
  <c r="J10" i="5"/>
  <c r="D11" i="5"/>
  <c r="E11" i="5"/>
  <c r="F11" i="5"/>
  <c r="G11" i="5"/>
  <c r="J11" i="5" s="1"/>
  <c r="C11" i="5"/>
  <c r="H3" i="7"/>
  <c r="I3" i="7"/>
  <c r="J3" i="7"/>
  <c r="H4" i="7"/>
  <c r="I4" i="7"/>
  <c r="J4" i="7"/>
  <c r="H5" i="7"/>
  <c r="I5" i="7"/>
  <c r="J5" i="7"/>
  <c r="H6" i="7"/>
  <c r="I6" i="7"/>
  <c r="J6" i="7"/>
  <c r="H7" i="7"/>
  <c r="I7" i="7"/>
  <c r="J7" i="7"/>
  <c r="H8" i="7"/>
  <c r="I8" i="7"/>
  <c r="J8" i="7"/>
  <c r="H9" i="7"/>
  <c r="I9" i="7"/>
  <c r="J9" i="7"/>
  <c r="H10" i="7"/>
  <c r="I10" i="7"/>
  <c r="J10" i="7"/>
  <c r="D11" i="7"/>
  <c r="E11" i="7"/>
  <c r="F11" i="7"/>
  <c r="G11" i="7"/>
  <c r="J11" i="7" s="1"/>
  <c r="C11" i="7"/>
  <c r="H3" i="9"/>
  <c r="I3" i="9"/>
  <c r="J3" i="9"/>
  <c r="H4" i="9"/>
  <c r="I4" i="9"/>
  <c r="J4" i="9"/>
  <c r="H5" i="9"/>
  <c r="I5" i="9"/>
  <c r="J5" i="9"/>
  <c r="I11" i="9"/>
  <c r="I2" i="9"/>
  <c r="J2" i="9"/>
  <c r="H2" i="9"/>
  <c r="D11" i="9"/>
  <c r="E11" i="9"/>
  <c r="H11" i="9" s="1"/>
  <c r="F11" i="9"/>
  <c r="G11" i="9"/>
  <c r="J11" i="9" s="1"/>
  <c r="C11" i="9"/>
  <c r="F11" i="10"/>
  <c r="E11" i="10"/>
  <c r="C11" i="10"/>
  <c r="D10" i="10" s="1"/>
  <c r="I5" i="10"/>
  <c r="I6" i="10"/>
  <c r="I7" i="10"/>
  <c r="I8" i="10"/>
  <c r="I9" i="10"/>
  <c r="I10" i="10"/>
  <c r="H5" i="10"/>
  <c r="H6" i="10"/>
  <c r="H7" i="10"/>
  <c r="H8" i="10"/>
  <c r="H9" i="10"/>
  <c r="H10" i="10"/>
  <c r="G5" i="10"/>
  <c r="G6" i="10"/>
  <c r="G7" i="10"/>
  <c r="G8" i="10"/>
  <c r="G9" i="10"/>
  <c r="G10" i="10"/>
  <c r="F11" i="11"/>
  <c r="E11" i="11"/>
  <c r="C11" i="11"/>
  <c r="D10" i="11" s="1"/>
  <c r="I3" i="11"/>
  <c r="I4" i="11"/>
  <c r="I5" i="11"/>
  <c r="I6" i="11"/>
  <c r="I7" i="11"/>
  <c r="I8" i="11"/>
  <c r="I9" i="11"/>
  <c r="I10" i="11"/>
  <c r="H3" i="11"/>
  <c r="H4" i="11"/>
  <c r="H5" i="11"/>
  <c r="H6" i="11"/>
  <c r="H7" i="11"/>
  <c r="H8" i="11"/>
  <c r="H9" i="11"/>
  <c r="H10" i="11"/>
  <c r="G3" i="11"/>
  <c r="G4" i="11"/>
  <c r="G5" i="11"/>
  <c r="G6" i="11"/>
  <c r="G7" i="11"/>
  <c r="G8" i="11"/>
  <c r="G9" i="11"/>
  <c r="G10" i="11"/>
  <c r="F11" i="12"/>
  <c r="E11" i="12"/>
  <c r="C11" i="12"/>
  <c r="D10" i="12" s="1"/>
  <c r="I3" i="12"/>
  <c r="I4" i="12"/>
  <c r="I5" i="12"/>
  <c r="I6" i="12"/>
  <c r="I7" i="12"/>
  <c r="I8" i="12"/>
  <c r="I9" i="12"/>
  <c r="I10" i="12"/>
  <c r="I2" i="12"/>
  <c r="H3" i="12"/>
  <c r="H4" i="12"/>
  <c r="H5" i="12"/>
  <c r="H6" i="12"/>
  <c r="H7" i="12"/>
  <c r="H8" i="12"/>
  <c r="H9" i="12"/>
  <c r="H10" i="12"/>
  <c r="H2" i="12"/>
  <c r="G3" i="12"/>
  <c r="G4" i="12"/>
  <c r="G5" i="12"/>
  <c r="G6" i="12"/>
  <c r="G7" i="12"/>
  <c r="G8" i="12"/>
  <c r="G9" i="12"/>
  <c r="G10" i="12"/>
  <c r="G2" i="12"/>
  <c r="E11" i="2" l="1"/>
  <c r="I11" i="5"/>
  <c r="H11" i="5"/>
  <c r="I11" i="7"/>
  <c r="H11" i="7"/>
  <c r="G11" i="10"/>
  <c r="D8" i="10"/>
  <c r="H11" i="10"/>
  <c r="D5" i="10"/>
  <c r="D7" i="10"/>
  <c r="D9" i="10"/>
  <c r="I11" i="10"/>
  <c r="D6" i="10"/>
  <c r="G11" i="11"/>
  <c r="H11" i="11"/>
  <c r="I11" i="11"/>
  <c r="D3" i="11"/>
  <c r="D4" i="11"/>
  <c r="D5" i="11"/>
  <c r="D6" i="11"/>
  <c r="D7" i="11"/>
  <c r="D8" i="11"/>
  <c r="D9" i="11"/>
  <c r="G11" i="12"/>
  <c r="H11" i="12"/>
  <c r="I11" i="12"/>
  <c r="D2" i="12"/>
  <c r="D3" i="12"/>
  <c r="D4" i="12"/>
  <c r="D5" i="12"/>
  <c r="D6" i="12"/>
  <c r="D7" i="12"/>
  <c r="D8" i="12"/>
  <c r="D9" i="12"/>
</calcChain>
</file>

<file path=xl/sharedStrings.xml><?xml version="1.0" encoding="utf-8"?>
<sst xmlns="http://schemas.openxmlformats.org/spreadsheetml/2006/main" count="362" uniqueCount="141">
  <si>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</si>
  <si>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</si>
  <si>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</si>
  <si>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</si>
  <si>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</si>
  <si>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</si>
  <si>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</si>
  <si>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</si>
  <si>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</si>
  <si>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</si>
  <si>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</si>
  <si>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</si>
  <si>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</si>
  <si>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</si>
  <si>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</si>
  <si>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</si>
  <si>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</si>
  <si>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</si>
  <si>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</si>
  <si>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</si>
  <si>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</si>
  <si>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</si>
  <si>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</si>
  <si>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</si>
  <si>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</si>
  <si>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</si>
  <si>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</si>
  <si>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</si>
  <si>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</si>
  <si>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</si>
  <si>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</si>
  <si>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</si>
  <si>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</si>
  <si>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</si>
  <si>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</si>
  <si>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</si>
  <si>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</si>
  <si>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</si>
  <si>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</si>
  <si>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</si>
  <si>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</si>
  <si>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</si>
  <si>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</si>
  <si>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</si>
  <si>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</si>
  <si>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</si>
  <si>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</si>
  <si>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</si>
  <si>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</si>
  <si>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</si>
  <si>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</si>
  <si>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</si>
  <si>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</si>
  <si>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</si>
  <si>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</si>
  <si>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</si>
  <si>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</si>
  <si>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</si>
  <si>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</si>
  <si>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</si>
  <si>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</si>
  <si>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</si>
  <si>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</si>
  <si>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</si>
  <si>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</si>
  <si>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</si>
  <si>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01.01.2017</t>
  </si>
  <si>
    <t>Vollständigkeit</t>
  </si>
  <si>
    <t>ja</t>
  </si>
  <si>
    <t>Anzahl Gemeinden</t>
  </si>
  <si>
    <t>Zonentypen</t>
  </si>
  <si>
    <t>Anzahl Zonen innerhalb der Bauzonen</t>
  </si>
  <si>
    <t>Spezialzonen</t>
  </si>
  <si>
    <t>nein</t>
  </si>
  <si>
    <t xml:space="preserve">Nur einzelne Flächen, v.a. Parkierungszonen. Die Verkehrsflächen sind ausgeschnitten. </t>
  </si>
  <si>
    <t>Bemerkungen</t>
  </si>
  <si>
    <t>keine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</si>
  <si>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</si>
  <si>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</si>
  <si>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</si>
  <si>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</si>
  <si>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</si>
  <si>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</si>
  <si>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</si>
  <si>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</si>
  <si>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</si>
  <si>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</si>
  <si>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</si>
  <si>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</si>
  <si>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</si>
  <si>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</si>
  <si>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</si>
  <si>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</si>
  <si>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</si>
  <si>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</si>
  <si>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</si>
  <si>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</si>
  <si>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</si>
  <si>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</si>
  <si>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</si>
  <si>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</si>
  <si>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</si>
  <si>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</si>
  <si>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</si>
  <si>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</si>
  <si>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</si>
  <si>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</si>
  <si>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</si>
  <si>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</si>
  <si>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</si>
  <si>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</si>
  <si>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</si>
  <si>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</si>
  <si>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</si>
  <si>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</si>
  <si>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</si>
  <si>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</si>
  <si>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</si>
  <si>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</si>
  <si>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</si>
  <si>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</si>
  <si>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</si>
  <si>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</si>
  <si>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</si>
  <si>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</si>
  <si>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</si>
  <si>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</si>
  <si>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</si>
  <si>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</si>
  <si>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</si>
  <si>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</si>
  <si>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</si>
  <si>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</si>
  <si>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</si>
  <si>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</si>
  <si>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</si>
  <si>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</si>
  <si>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</si>
  <si>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</si>
  <si>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</si>
  <si>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Faktenblatt Kanton Graubünden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</si>
</sst>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1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2996.1130092803201</c:v>
                </c:pt>
                <c:pt idx="1">
                  <c:v>918.27912314050104</c:v>
                </c:pt>
                <c:pt idx="2">
                  <c:v>371.90275089825201</c:v>
                </c:pt>
                <c:pt idx="3">
                  <c:v>1831.84070192135</c:v>
                </c:pt>
                <c:pt idx="4">
                  <c:v>859.74754193869694</c:v>
                </c:pt>
                <c:pt idx="5">
                  <c:v>172.02147140187901</c:v>
                </c:pt>
                <c:pt idx="6">
                  <c:v>196.34973682065302</c:v>
                </c:pt>
                <c:pt idx="7">
                  <c:v>90.669496566211905</c:v>
                </c:pt>
                <c:pt idx="8">
                  <c:v>29.212271244130299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30-4B78-A251-1B84FBFF9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52848"/>
        <c:axId val="487459120"/>
      </c:barChart>
      <c:catAx>
        <c:axId val="4874528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9120"/>
        <c:crosses val="autoZero"/>
        <c:auto val="1"/>
        <c:lblAlgn val="ctr"/>
        <c:lblOffset val="100"/>
        <c:noMultiLvlLbl val="0"/>
      </c:catAx>
      <c:valAx>
        <c:axId val="48745912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5284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A9-47EB-8ABD-D3D44E0D97A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A9-47EB-8ABD-D3D44E0D97A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A9-47EB-8ABD-D3D44E0D97A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A9-47EB-8ABD-D3D44E0D97A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A9-47EB-8ABD-D3D44E0D97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0.81206817865149061</c:v>
                </c:pt>
                <c:pt idx="1">
                  <c:v>0.56643071495067399</c:v>
                </c:pt>
                <c:pt idx="2">
                  <c:v>0.81940980623737636</c:v>
                </c:pt>
                <c:pt idx="3">
                  <c:v>0.91239453395910286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EA9-47EB-8ABD-D3D44E0D97AE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A9-47EB-8ABD-D3D44E0D97A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EA9-47EB-8ABD-D3D44E0D97A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EA9-47EB-8ABD-D3D44E0D97A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EA9-47EB-8ABD-D3D44E0D97A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EA9-47EB-8ABD-D3D44E0D97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8.778341608079232E-2</c:v>
                </c:pt>
                <c:pt idx="1">
                  <c:v>7.5810209486480512E-2</c:v>
                </c:pt>
                <c:pt idx="2">
                  <c:v>6.8211910944575738E-2</c:v>
                </c:pt>
                <c:pt idx="3">
                  <c:v>4.9278298763223538E-2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EA9-47EB-8ABD-D3D44E0D97AE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EA9-47EB-8ABD-D3D44E0D97A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EA9-47EB-8ABD-D3D44E0D97A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EA9-47EB-8ABD-D3D44E0D97A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EA9-47EB-8ABD-D3D44E0D97A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EA9-47EB-8ABD-D3D44E0D97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0.10014840526771714</c:v>
                </c:pt>
                <c:pt idx="1">
                  <c:v>0.35775907556284547</c:v>
                </c:pt>
                <c:pt idx="2">
                  <c:v>0.11237828281804794</c:v>
                </c:pt>
                <c:pt idx="3">
                  <c:v>3.8327167277673602E-2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EA9-47EB-8ABD-D3D44E0D9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900128"/>
        <c:axId val="490901304"/>
      </c:barChart>
      <c:catAx>
        <c:axId val="4909001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901304"/>
        <c:crosses val="autoZero"/>
        <c:auto val="1"/>
        <c:lblAlgn val="ctr"/>
        <c:lblOffset val="100"/>
        <c:noMultiLvlLbl val="0"/>
      </c:catAx>
      <c:valAx>
        <c:axId val="49090130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909001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569.30265269106394</c:v>
                </c:pt>
                <c:pt idx="2">
                  <c:v>752.88968906820901</c:v>
                </c:pt>
                <c:pt idx="3">
                  <c:v>176.89857426377472</c:v>
                </c:pt>
                <c:pt idx="4">
                  <c:v>282.58529772180867</c:v>
                </c:pt>
                <c:pt idx="5">
                  <c:v>116.5395145436496</c:v>
                </c:pt>
                <c:pt idx="6">
                  <c:v>1282.7969290864589</c:v>
                </c:pt>
                <c:pt idx="7">
                  <c:v>93.122800753536197</c:v>
                </c:pt>
                <c:pt idx="8">
                  <c:v>3003.1567991376924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E3-4ECA-B550-56256E6209AE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38.503438384989003</c:v>
                </c:pt>
                <c:pt idx="2">
                  <c:v>52.887804244736003</c:v>
                </c:pt>
                <c:pt idx="3">
                  <c:v>7.4769957190245009</c:v>
                </c:pt>
                <c:pt idx="4">
                  <c:v>22.280140494496408</c:v>
                </c:pt>
                <c:pt idx="5">
                  <c:v>6.2157190795772035</c:v>
                </c:pt>
                <c:pt idx="6">
                  <c:v>86.724654028189704</c:v>
                </c:pt>
                <c:pt idx="7">
                  <c:v>5.2957590191257591</c:v>
                </c:pt>
                <c:pt idx="8">
                  <c:v>228.87764736116105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E3-4ECA-B550-56256E6209AE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50.761669332630099</c:v>
                </c:pt>
                <c:pt idx="2">
                  <c:v>101.851262423381</c:v>
                </c:pt>
                <c:pt idx="3">
                  <c:v>53.4642301365188</c:v>
                </c:pt>
                <c:pt idx="4">
                  <c:v>57.851584883225897</c:v>
                </c:pt>
                <c:pt idx="5">
                  <c:v>10.733023522776199</c:v>
                </c:pt>
                <c:pt idx="6">
                  <c:v>90.149061163331297</c:v>
                </c:pt>
                <c:pt idx="7">
                  <c:v>9.8667693573050403</c:v>
                </c:pt>
                <c:pt idx="8">
                  <c:v>365.90408679536699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E3-4ECA-B550-56256E620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86800"/>
        <c:axId val="490890720"/>
      </c:barChart>
      <c:catAx>
        <c:axId val="4908868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0720"/>
        <c:crosses val="autoZero"/>
        <c:auto val="1"/>
        <c:lblAlgn val="ctr"/>
        <c:lblOffset val="100"/>
        <c:noMultiLvlLbl val="0"/>
      </c:catAx>
      <c:valAx>
        <c:axId val="49089072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86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C29-47C5-897E-7DCDA7C356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0.86445569752423901</c:v>
                </c:pt>
                <c:pt idx="2">
                  <c:v>0.82951282042338681</c:v>
                </c:pt>
                <c:pt idx="3">
                  <c:v>0.74377195984452271</c:v>
                </c:pt>
                <c:pt idx="4">
                  <c:v>0.77907922629886106</c:v>
                </c:pt>
                <c:pt idx="5">
                  <c:v>0.87303195828067715</c:v>
                </c:pt>
                <c:pt idx="6">
                  <c:v>0.87882628462463142</c:v>
                </c:pt>
                <c:pt idx="7">
                  <c:v>0.85997615283384954</c:v>
                </c:pt>
                <c:pt idx="8">
                  <c:v>0.83468818918038756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29-47C5-897E-7DCDA7C35602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C29-47C5-897E-7DCDA7C356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5.8465416468451457E-2</c:v>
                </c:pt>
                <c:pt idx="2">
                  <c:v>5.8270304803013942E-2</c:v>
                </c:pt>
                <c:pt idx="3">
                  <c:v>3.1437108992159797E-2</c:v>
                </c:pt>
                <c:pt idx="4">
                  <c:v>6.1425681938238261E-2</c:v>
                </c:pt>
                <c:pt idx="5">
                  <c:v>4.6563789298550436E-2</c:v>
                </c:pt>
                <c:pt idx="6">
                  <c:v>5.9413850904076859E-2</c:v>
                </c:pt>
                <c:pt idx="7">
                  <c:v>4.8905600247745887E-2</c:v>
                </c:pt>
                <c:pt idx="8">
                  <c:v>6.3613551271984634E-2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29-47C5-897E-7DCDA7C35602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C29-47C5-897E-7DCDA7C356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7.7078886007309666E-2</c:v>
                </c:pt>
                <c:pt idx="2">
                  <c:v>0.11221687477359926</c:v>
                </c:pt>
                <c:pt idx="3">
                  <c:v>0.22479093116331744</c:v>
                </c:pt>
                <c:pt idx="4">
                  <c:v>0.1594950917629008</c:v>
                </c:pt>
                <c:pt idx="5">
                  <c:v>8.0404252420772385E-2</c:v>
                </c:pt>
                <c:pt idx="6">
                  <c:v>6.1759864471291857E-2</c:v>
                </c:pt>
                <c:pt idx="7">
                  <c:v>9.1118246918404575E-2</c:v>
                </c:pt>
                <c:pt idx="8">
                  <c:v>0.10169825954762783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C29-47C5-897E-7DCDA7C356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91504"/>
        <c:axId val="490899344"/>
      </c:barChart>
      <c:catAx>
        <c:axId val="4908915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9344"/>
        <c:crosses val="autoZero"/>
        <c:auto val="1"/>
        <c:lblAlgn val="ctr"/>
        <c:lblOffset val="100"/>
        <c:noMultiLvlLbl val="0"/>
      </c:catAx>
      <c:valAx>
        <c:axId val="49089934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908915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1015.5252681018701</c:v>
                </c:pt>
                <c:pt idx="4" formatCode="#,##0">
                  <c:v>1231.659099758773</c:v>
                </c:pt>
                <c:pt idx="5" formatCode="#,##0">
                  <c:v>360.42943071037303</c:v>
                </c:pt>
                <c:pt idx="6" formatCode="#,##0">
                  <c:v>593.39051708970101</c:v>
                </c:pt>
                <c:pt idx="7" formatCode="#,##0">
                  <c:v>978.45530136255286</c:v>
                </c:pt>
                <c:pt idx="8" formatCode="#,##0">
                  <c:v>2097.8326402428988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F2-4380-9C4D-D0B3F7850A57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72.32248826703001</c:v>
                </c:pt>
                <c:pt idx="4" formatCode="#,##0">
                  <c:v>75.638674151935987</c:v>
                </c:pt>
                <c:pt idx="5" formatCode="#,##0">
                  <c:v>34.080689848875593</c:v>
                </c:pt>
                <c:pt idx="6" formatCode="#,##0">
                  <c:v>45.662403873683914</c:v>
                </c:pt>
                <c:pt idx="7" formatCode="#,##0">
                  <c:v>63.766301582978997</c:v>
                </c:pt>
                <c:pt idx="8" formatCode="#,##0">
                  <c:v>156.79160060679197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F2-4380-9C4D-D0B3F7850A57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110.38314756133001</c:v>
                </c:pt>
                <c:pt idx="4" formatCode="#,##0">
                  <c:v>201.87910962092101</c:v>
                </c:pt>
                <c:pt idx="5" formatCode="#,##0">
                  <c:v>35.001996713129401</c:v>
                </c:pt>
                <c:pt idx="6" formatCode="#,##0">
                  <c:v>66.470928113399097</c:v>
                </c:pt>
                <c:pt idx="7" formatCode="#,##0">
                  <c:v>125.240936338598</c:v>
                </c:pt>
                <c:pt idx="8" formatCode="#,##0">
                  <c:v>201.60556926715901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F2-4380-9C4D-D0B3F7850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95032"/>
        <c:axId val="490886016"/>
      </c:barChart>
      <c:catAx>
        <c:axId val="4908950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86016"/>
        <c:crosses val="autoZero"/>
        <c:auto val="1"/>
        <c:lblAlgn val="ctr"/>
        <c:lblOffset val="100"/>
        <c:noMultiLvlLbl val="0"/>
      </c:catAx>
      <c:valAx>
        <c:axId val="49088601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950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FF4-4D73-A04B-0453A2711A4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F4-4D73-A04B-0453A2711A4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F4-4D73-A04B-0453A2711A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0.84752051108923965</c:v>
                </c:pt>
                <c:pt idx="4" formatCode="0%">
                  <c:v>0.8161131496240277</c:v>
                </c:pt>
                <c:pt idx="5" formatCode="0%">
                  <c:v>0.83916009867028796</c:v>
                </c:pt>
                <c:pt idx="6" formatCode="0%">
                  <c:v>0.84106372572122756</c:v>
                </c:pt>
                <c:pt idx="7" formatCode="0%">
                  <c:v>0.83810423755654428</c:v>
                </c:pt>
                <c:pt idx="8" formatCode="0%">
                  <c:v>0.85408646682905409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F4-4D73-A04B-0453A2711A49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FF4-4D73-A04B-0453A2711A4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F4-4D73-A04B-0453A2711A4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FF4-4D73-A04B-0453A2711A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6.0357722397085804E-2</c:v>
                </c:pt>
                <c:pt idx="4" formatCode="0%">
                  <c:v>5.0119157652967532E-2</c:v>
                </c:pt>
                <c:pt idx="5" formatCode="0%">
                  <c:v>7.9347446738651836E-2</c:v>
                </c:pt>
                <c:pt idx="6" formatCode="0%">
                  <c:v>6.472127616016897E-2</c:v>
                </c:pt>
                <c:pt idx="7" formatCode="0%">
                  <c:v>5.4619569739753286E-2</c:v>
                </c:pt>
                <c:pt idx="8" formatCode="0%">
                  <c:v>6.3834255231733777E-2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FF4-4D73-A04B-0453A2711A49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FF4-4D73-A04B-0453A2711A4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FF4-4D73-A04B-0453A2711A4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FF4-4D73-A04B-0453A2711A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9.212176651367468E-2</c:v>
                </c:pt>
                <c:pt idx="4" formatCode="0%">
                  <c:v>0.13376769272300476</c:v>
                </c:pt>
                <c:pt idx="5" formatCode="0%">
                  <c:v>8.149245459106022E-2</c:v>
                </c:pt>
                <c:pt idx="6" formatCode="0%">
                  <c:v>9.4214998118603482E-2</c:v>
                </c:pt>
                <c:pt idx="7" formatCode="0%">
                  <c:v>0.10727619270370237</c:v>
                </c:pt>
                <c:pt idx="8" formatCode="0%">
                  <c:v>8.2079277939212075E-2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FF4-4D73-A04B-0453A2711A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6696"/>
        <c:axId val="439077480"/>
      </c:barChart>
      <c:catAx>
        <c:axId val="4390766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7480"/>
        <c:crosses val="autoZero"/>
        <c:auto val="1"/>
        <c:lblAlgn val="ctr"/>
        <c:lblOffset val="100"/>
        <c:noMultiLvlLbl val="0"/>
      </c:catAx>
      <c:valAx>
        <c:axId val="43907748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90766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38.458210534898299</c:v>
                </c:pt>
                <c:pt idx="1">
                  <c:v>11.084748078952499</c:v>
                </c:pt>
                <c:pt idx="2">
                  <c:v>13.3394052433982</c:v>
                </c:pt>
                <c:pt idx="3">
                  <c:v>25.877416299838799</c:v>
                </c:pt>
                <c:pt idx="4">
                  <c:v>11.579132443796199</c:v>
                </c:pt>
                <c:pt idx="5">
                  <c:v>5.2048390707709498</c:v>
                </c:pt>
                <c:pt idx="6">
                  <c:v>0.61539579479968998</c:v>
                </c:pt>
                <c:pt idx="7">
                  <c:v>9.8317469866991907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1E-4D0A-A4EE-6A3E60EDAB7E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281.274949146849</c:v>
                </c:pt>
                <c:pt idx="1">
                  <c:v>40.391894579702097</c:v>
                </c:pt>
                <c:pt idx="2">
                  <c:v>97.539617005208896</c:v>
                </c:pt>
                <c:pt idx="3">
                  <c:v>155.38431806384901</c:v>
                </c:pt>
                <c:pt idx="4">
                  <c:v>103.934106915923</c:v>
                </c:pt>
                <c:pt idx="5">
                  <c:v>18.8139717892935</c:v>
                </c:pt>
                <c:pt idx="6">
                  <c:v>11.445184492253599</c:v>
                </c:pt>
                <c:pt idx="7">
                  <c:v>11.498405250998101</c:v>
                </c:pt>
                <c:pt idx="8">
                  <c:v>0.49360739447639196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1E-4D0A-A4EE-6A3E60EDAB7E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687.31552001238106</c:v>
                </c:pt>
                <c:pt idx="1">
                  <c:v>192.084923580744</c:v>
                </c:pt>
                <c:pt idx="2">
                  <c:v>105.30552698184201</c:v>
                </c:pt>
                <c:pt idx="3">
                  <c:v>271.34655736639701</c:v>
                </c:pt>
                <c:pt idx="4">
                  <c:v>201.071328910885</c:v>
                </c:pt>
                <c:pt idx="5">
                  <c:v>19.357924612631599</c:v>
                </c:pt>
                <c:pt idx="6">
                  <c:v>35.759134296772601</c:v>
                </c:pt>
                <c:pt idx="7">
                  <c:v>16.089688675029599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1E-4D0A-A4EE-6A3E60EDAB7E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1100.61104419502</c:v>
                </c:pt>
                <c:pt idx="1">
                  <c:v>297.96840204751499</c:v>
                </c:pt>
                <c:pt idx="2">
                  <c:v>109.179048938622</c:v>
                </c:pt>
                <c:pt idx="3">
                  <c:v>567.70426489712702</c:v>
                </c:pt>
                <c:pt idx="4">
                  <c:v>282.062213738114</c:v>
                </c:pt>
                <c:pt idx="5">
                  <c:v>65.406519177610903</c:v>
                </c:pt>
                <c:pt idx="6">
                  <c:v>75.232118367342295</c:v>
                </c:pt>
                <c:pt idx="7">
                  <c:v>20.9651963580867</c:v>
                </c:pt>
                <c:pt idx="8">
                  <c:v>2.3912466308489799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1E-4D0A-A4EE-6A3E60EDAB7E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888.45328762123495</c:v>
                </c:pt>
                <c:pt idx="1">
                  <c:v>376.749146746338</c:v>
                </c:pt>
                <c:pt idx="2">
                  <c:v>46.539155042530297</c:v>
                </c:pt>
                <c:pt idx="3">
                  <c:v>811.52814538748999</c:v>
                </c:pt>
                <c:pt idx="4">
                  <c:v>261.10075430272798</c:v>
                </c:pt>
                <c:pt idx="5">
                  <c:v>63.238223752142503</c:v>
                </c:pt>
                <c:pt idx="6">
                  <c:v>73.297901216608906</c:v>
                </c:pt>
                <c:pt idx="7">
                  <c:v>32.284459740699297</c:v>
                </c:pt>
                <c:pt idx="8">
                  <c:v>26.3274171413799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1E-4D0A-A4EE-6A3E60EDA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7088"/>
        <c:axId val="439065328"/>
      </c:barChart>
      <c:catAx>
        <c:axId val="4390770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65328"/>
        <c:crosses val="autoZero"/>
        <c:auto val="1"/>
        <c:lblAlgn val="ctr"/>
        <c:lblOffset val="100"/>
        <c:noMultiLvlLbl val="0"/>
      </c:catAx>
      <c:valAx>
        <c:axId val="43906532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90770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6AA-4B37-855A-F73EEE6B7F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1.2836034684656626E-2</c:v>
                </c:pt>
                <c:pt idx="1">
                  <c:v>1.2071218758526498E-2</c:v>
                </c:pt>
                <c:pt idx="2">
                  <c:v>3.5867992716387562E-2</c:v>
                </c:pt>
                <c:pt idx="3">
                  <c:v>1.4126455576283573E-2</c:v>
                </c:pt>
                <c:pt idx="4">
                  <c:v>1.3468061209542824E-2</c:v>
                </c:pt>
                <c:pt idx="5">
                  <c:v>3.0256913956954089E-2</c:v>
                </c:pt>
                <c:pt idx="6">
                  <c:v>3.134181960612414E-3</c:v>
                </c:pt>
                <c:pt idx="7">
                  <c:v>0.1084350008630884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AA-4B37-855A-F73EEE6B7F49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9.3879953148047063E-2</c:v>
                </c:pt>
                <c:pt idx="1">
                  <c:v>4.3986511201705242E-2</c:v>
                </c:pt>
                <c:pt idx="2">
                  <c:v>0.26227183359869294</c:v>
                </c:pt>
                <c:pt idx="3">
                  <c:v>8.4824143219961012E-2</c:v>
                </c:pt>
                <c:pt idx="4">
                  <c:v>0.1208891011910647</c:v>
                </c:pt>
                <c:pt idx="5">
                  <c:v>0.10936989941033783</c:v>
                </c:pt>
                <c:pt idx="6">
                  <c:v>5.8289788579361693E-2</c:v>
                </c:pt>
                <c:pt idx="7">
                  <c:v>0.12681668730927309</c:v>
                </c:pt>
                <c:pt idx="8">
                  <c:v>1.6897261827385119E-2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AA-4B37-855A-F73EEE6B7F49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AA-4B37-855A-F73EEE6B7F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0.22940240150217014</c:v>
                </c:pt>
                <c:pt idx="1">
                  <c:v>0.20917923585116976</c:v>
                </c:pt>
                <c:pt idx="2">
                  <c:v>0.28315339446257431</c:v>
                </c:pt>
                <c:pt idx="3">
                  <c:v>0.148127813225224</c:v>
                </c:pt>
                <c:pt idx="4">
                  <c:v>0.23387252701361191</c:v>
                </c:pt>
                <c:pt idx="5">
                  <c:v>0.11253202095695949</c:v>
                </c:pt>
                <c:pt idx="6">
                  <c:v>0.18211959618044149</c:v>
                </c:pt>
                <c:pt idx="7">
                  <c:v>0.17745426196625519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AA-4B37-855A-F73EEE6B7F49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0.36734630501810955</c:v>
                </c:pt>
                <c:pt idx="1">
                  <c:v>0.32448565710516603</c:v>
                </c:pt>
                <c:pt idx="2">
                  <c:v>0.29356881065223639</c:v>
                </c:pt>
                <c:pt idx="3">
                  <c:v>0.30990918821311941</c:v>
                </c:pt>
                <c:pt idx="4">
                  <c:v>0.32807562897852388</c:v>
                </c:pt>
                <c:pt idx="5">
                  <c:v>0.38022298020593898</c:v>
                </c:pt>
                <c:pt idx="6">
                  <c:v>0.38315365531922685</c:v>
                </c:pt>
                <c:pt idx="7">
                  <c:v>0.23122656515260712</c:v>
                </c:pt>
                <c:pt idx="8">
                  <c:v>8.1857607619855555E-2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AA-4B37-855A-F73EEE6B7F49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0.29653530564701663</c:v>
                </c:pt>
                <c:pt idx="1">
                  <c:v>0.41027737708343243</c:v>
                </c:pt>
                <c:pt idx="2">
                  <c:v>0.12513796857010878</c:v>
                </c:pt>
                <c:pt idx="3">
                  <c:v>0.44301239976541196</c:v>
                </c:pt>
                <c:pt idx="4">
                  <c:v>0.30369468160725666</c:v>
                </c:pt>
                <c:pt idx="5">
                  <c:v>0.36761818546980951</c:v>
                </c:pt>
                <c:pt idx="6">
                  <c:v>0.37330277796035743</c:v>
                </c:pt>
                <c:pt idx="7">
                  <c:v>0.35606748470877625</c:v>
                </c:pt>
                <c:pt idx="8">
                  <c:v>0.90124513055275934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AA-4B37-855A-F73EEE6B7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65720"/>
        <c:axId val="439071208"/>
      </c:barChart>
      <c:catAx>
        <c:axId val="4390657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1208"/>
        <c:crosses val="autoZero"/>
        <c:auto val="1"/>
        <c:lblAlgn val="ctr"/>
        <c:lblOffset val="100"/>
        <c:noMultiLvlLbl val="0"/>
      </c:catAx>
      <c:valAx>
        <c:axId val="43907120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90657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2963.4445209999999</c:v>
                </c:pt>
                <c:pt idx="1">
                  <c:v>822.1451965</c:v>
                </c:pt>
                <c:pt idx="2">
                  <c:v>445.62923090000004</c:v>
                </c:pt>
                <c:pt idx="3">
                  <c:v>1920.6560870000001</c:v>
                </c:pt>
                <c:pt idx="4">
                  <c:v>849.14438740000003</c:v>
                </c:pt>
                <c:pt idx="5">
                  <c:v>146.20273069999999</c:v>
                </c:pt>
                <c:pt idx="6">
                  <c:v>169.6504261</c:v>
                </c:pt>
                <c:pt idx="7">
                  <c:v>76.438023549999997</c:v>
                </c:pt>
                <c:pt idx="8">
                  <c:v>39.966615350000005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28-465A-8021-651AB053FE0F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2996.1130092803201</c:v>
                </c:pt>
                <c:pt idx="1">
                  <c:v>918.27912314050104</c:v>
                </c:pt>
                <c:pt idx="2">
                  <c:v>371.90275089825201</c:v>
                </c:pt>
                <c:pt idx="3">
                  <c:v>1831.84070192135</c:v>
                </c:pt>
                <c:pt idx="4">
                  <c:v>859.74754193869694</c:v>
                </c:pt>
                <c:pt idx="5">
                  <c:v>172.02147140187901</c:v>
                </c:pt>
                <c:pt idx="6">
                  <c:v>196.34973682065302</c:v>
                </c:pt>
                <c:pt idx="7">
                  <c:v>90.669496566211905</c:v>
                </c:pt>
                <c:pt idx="8">
                  <c:v>29.212271244130299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28-465A-8021-651AB053F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39074736"/>
        <c:axId val="439070032"/>
      </c:barChart>
      <c:catAx>
        <c:axId val="4390747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0032"/>
        <c:crosses val="autoZero"/>
        <c:auto val="1"/>
        <c:lblAlgn val="ctr"/>
        <c:lblOffset val="100"/>
        <c:noMultiLvlLbl val="0"/>
      </c:catAx>
      <c:valAx>
        <c:axId val="43907003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90747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673-4DBE-B371-E333E5FDA954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673-4DBE-B371-E333E5FDA954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673-4DBE-B371-E333E5FDA954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673-4DBE-B371-E333E5FDA954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673-4DBE-B371-E333E5FDA954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673-4DBE-B371-E333E5FDA954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673-4DBE-B371-E333E5FDA954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D673-4DBE-B371-E333E5FDA954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D673-4DBE-B371-E333E5FDA95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D673-4DBE-B371-E333E5FDA954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D673-4DBE-B371-E333E5FDA954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D673-4DBE-B371-E333E5FDA954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D673-4DBE-B371-E333E5FDA9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2996.1130092803201</c:v>
                </c:pt>
                <c:pt idx="1">
                  <c:v>918.27912314050104</c:v>
                </c:pt>
                <c:pt idx="2">
                  <c:v>371.90275089825201</c:v>
                </c:pt>
                <c:pt idx="3">
                  <c:v>1831.84070192135</c:v>
                </c:pt>
                <c:pt idx="4">
                  <c:v>859.74754193869694</c:v>
                </c:pt>
                <c:pt idx="5">
                  <c:v>172.02147140187901</c:v>
                </c:pt>
                <c:pt idx="6">
                  <c:v>196.34973682065302</c:v>
                </c:pt>
                <c:pt idx="7">
                  <c:v>90.669496566211905</c:v>
                </c:pt>
                <c:pt idx="8">
                  <c:v>29.212271244130299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673-4DBE-B371-E333E5FDA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F01-4716-8D4D-C517D0EA119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658.56776040868306</c:v>
                </c:pt>
                <c:pt idx="2">
                  <c:v>907.62875573632607</c:v>
                </c:pt>
                <c:pt idx="3">
                  <c:v>237.83980011931803</c:v>
                </c:pt>
                <c:pt idx="4">
                  <c:v>362.71702309953099</c:v>
                </c:pt>
                <c:pt idx="5">
                  <c:v>133.48825714600301</c:v>
                </c:pt>
                <c:pt idx="6">
                  <c:v>1459.67064427798</c:v>
                </c:pt>
                <c:pt idx="7">
                  <c:v>108.285329129967</c:v>
                </c:pt>
                <c:pt idx="8">
                  <c:v>3597.9385332942202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01-4716-8D4D-C517D0EA1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48536"/>
        <c:axId val="487454808"/>
      </c:barChart>
      <c:catAx>
        <c:axId val="4874485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4808"/>
        <c:crosses val="autoZero"/>
        <c:auto val="1"/>
        <c:lblAlgn val="ctr"/>
        <c:lblOffset val="100"/>
        <c:noMultiLvlLbl val="0"/>
      </c:catAx>
      <c:valAx>
        <c:axId val="48745480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485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32D-450D-A3F5-48E7D772002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184.16839408503679</c:v>
                </c:pt>
                <c:pt idx="2">
                  <c:v>335.15333840564455</c:v>
                </c:pt>
                <c:pt idx="3">
                  <c:v>297.41127937891463</c:v>
                </c:pt>
                <c:pt idx="4">
                  <c:v>303.80854602523743</c:v>
                </c:pt>
                <c:pt idx="5">
                  <c:v>373.60273480549398</c:v>
                </c:pt>
                <c:pt idx="6">
                  <c:v>425.84550698076845</c:v>
                </c:pt>
                <c:pt idx="7">
                  <c:v>318.48626214696179</c:v>
                </c:pt>
                <c:pt idx="8">
                  <c:v>560.77595593737851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2D-450D-A3F5-48E7D7720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63160"/>
        <c:axId val="565469824"/>
      </c:barChart>
      <c:catAx>
        <c:axId val="5654631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69824"/>
        <c:crosses val="autoZero"/>
        <c:auto val="1"/>
        <c:lblAlgn val="ctr"/>
        <c:lblOffset val="100"/>
        <c:noMultiLvlLbl val="0"/>
      </c:catAx>
      <c:valAx>
        <c:axId val="56546982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6316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0C9-47C0-ACC4-813169C0AB5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96.821147092530467</c:v>
                </c:pt>
                <c:pt idx="2">
                  <c:v>187.17468308270114</c:v>
                </c:pt>
                <c:pt idx="3">
                  <c:v>216.92794611393472</c:v>
                </c:pt>
                <c:pt idx="4">
                  <c:v>228.56955264952487</c:v>
                </c:pt>
                <c:pt idx="5">
                  <c:v>308.57202299122287</c:v>
                </c:pt>
                <c:pt idx="6">
                  <c:v>250.61735217588037</c:v>
                </c:pt>
                <c:pt idx="7">
                  <c:v>207.28432069289241</c:v>
                </c:pt>
                <c:pt idx="8">
                  <c:v>373.21852362418394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C9-47C0-ACC4-813169C0A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76880"/>
        <c:axId val="565458848"/>
      </c:barChart>
      <c:catAx>
        <c:axId val="5654768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58848"/>
        <c:crosses val="autoZero"/>
        <c:auto val="1"/>
        <c:lblAlgn val="ctr"/>
        <c:lblOffset val="100"/>
        <c:noMultiLvlLbl val="0"/>
      </c:catAx>
      <c:valAx>
        <c:axId val="5654588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7688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735-4D7F-B097-310E5D50C10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35-4D7F-B097-310E5D50C10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35-4D7F-B097-310E5D50C10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1198.2309039302302</c:v>
                </c:pt>
                <c:pt idx="4" formatCode="#,##0">
                  <c:v>1509.17688353163</c:v>
                </c:pt>
                <c:pt idx="5" formatCode="#,##0">
                  <c:v>429.51211727237802</c:v>
                </c:pt>
                <c:pt idx="6" formatCode="#,##0">
                  <c:v>705.52384907678402</c:v>
                </c:pt>
                <c:pt idx="7" formatCode="#,##0">
                  <c:v>1167.4625392841299</c:v>
                </c:pt>
                <c:pt idx="8" formatCode="#,##0">
                  <c:v>2456.2298101168499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35-4D7F-B097-310E5D50C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76096"/>
        <c:axId val="565474528"/>
      </c:barChart>
      <c:catAx>
        <c:axId val="5654760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74528"/>
        <c:crosses val="autoZero"/>
        <c:auto val="1"/>
        <c:lblAlgn val="ctr"/>
        <c:lblOffset val="100"/>
        <c:noMultiLvlLbl val="0"/>
      </c:catAx>
      <c:valAx>
        <c:axId val="56547452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7609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C29-459F-98A2-06EFFBCB36F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29-459F-98A2-06EFFBCB36F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C29-459F-98A2-06EFFBCB36F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240.43963157022779</c:v>
                </c:pt>
                <c:pt idx="4" formatCode="#,##0">
                  <c:v>315.6349361131949</c:v>
                </c:pt>
                <c:pt idx="5" formatCode="#,##0">
                  <c:v>347.6142095114746</c:v>
                </c:pt>
                <c:pt idx="6" formatCode="#,##0">
                  <c:v>467.2033965146573</c:v>
                </c:pt>
                <c:pt idx="7" formatCode="#,##0">
                  <c:v>511.57378698748073</c:v>
                </c:pt>
                <c:pt idx="8" formatCode="#,##0">
                  <c:v>610.10700964178193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29-459F-98A2-06EFFBCB3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59240"/>
        <c:axId val="565456496"/>
      </c:barChart>
      <c:catAx>
        <c:axId val="5654592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56496"/>
        <c:crosses val="autoZero"/>
        <c:auto val="1"/>
        <c:lblAlgn val="ctr"/>
        <c:lblOffset val="100"/>
        <c:noMultiLvlLbl val="0"/>
      </c:catAx>
      <c:valAx>
        <c:axId val="56545649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5924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053-4C27-BAF9-88E0462ACF8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053-4C27-BAF9-88E0462ACF8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053-4C27-BAF9-88E0462ACF8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123.49076614760695</c:v>
                </c:pt>
                <c:pt idx="4" formatCode="#,##0">
                  <c:v>215.68913584845362</c:v>
                </c:pt>
                <c:pt idx="5" formatCode="#,##0">
                  <c:v>211.78054202079682</c:v>
                </c:pt>
                <c:pt idx="6" formatCode="#,##0">
                  <c:v>322.98290106060432</c:v>
                </c:pt>
                <c:pt idx="7" formatCode="#,##0">
                  <c:v>353.20925159112028</c:v>
                </c:pt>
                <c:pt idx="8" formatCode="#,##0">
                  <c:v>375.79440493824296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53-4C27-BAF9-88E0462AC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900912"/>
        <c:axId val="490899736"/>
      </c:barChart>
      <c:catAx>
        <c:axId val="4909009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9736"/>
        <c:crosses val="autoZero"/>
        <c:auto val="1"/>
        <c:lblAlgn val="ctr"/>
        <c:lblOffset val="100"/>
        <c:noMultiLvlLbl val="0"/>
      </c:catAx>
      <c:valAx>
        <c:axId val="49089973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90091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2433.0480344803059</c:v>
                </c:pt>
                <c:pt idx="1">
                  <c:v>520.14150024475202</c:v>
                </c:pt>
                <c:pt idx="2">
                  <c:v>304.74076105268392</c:v>
                </c:pt>
                <c:pt idx="3">
                  <c:v>1671.3614435168461</c:v>
                </c:pt>
                <c:pt idx="4">
                  <c:v>859.74754193869694</c:v>
                </c:pt>
                <c:pt idx="5">
                  <c:v>172.02147140187901</c:v>
                </c:pt>
                <c:pt idx="6">
                  <c:v>196.34973682065302</c:v>
                </c:pt>
                <c:pt idx="7">
                  <c:v>90.669496566211905</c:v>
                </c:pt>
                <c:pt idx="8">
                  <c:v>29.212271244130299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DE-4137-AECA-108EFBAF3676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263.00903491872907</c:v>
                </c:pt>
                <c:pt idx="1">
                  <c:v>69.614932692343018</c:v>
                </c:pt>
                <c:pt idx="2">
                  <c:v>25.368197324314302</c:v>
                </c:pt>
                <c:pt idx="3">
                  <c:v>90.269993395913403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DE-4137-AECA-108EFBAF3676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300.05593988128498</c:v>
                </c:pt>
                <c:pt idx="1">
                  <c:v>328.522690203406</c:v>
                </c:pt>
                <c:pt idx="2">
                  <c:v>41.793792521253799</c:v>
                </c:pt>
                <c:pt idx="3">
                  <c:v>70.209265008590606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DE-4137-AECA-108EFBAF3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5455712"/>
        <c:axId val="490893464"/>
      </c:barChart>
      <c:catAx>
        <c:axId val="5654557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3464"/>
        <c:crosses val="autoZero"/>
        <c:auto val="1"/>
        <c:lblAlgn val="ctr"/>
        <c:lblOffset val="100"/>
        <c:noMultiLvlLbl val="0"/>
      </c:catAx>
      <c:valAx>
        <c:axId val="49089346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55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2"/>
  <sheetViews>
    <sheetView tabSelected="1" workbookViewId="0"/>
  </sheetViews>
  <sheetFormatPr baseColWidth="10" defaultRowHeight="15" x14ac:dyDescent="0.2"/>
  <cols>
    <col min="1" max="1" width="37.7109375" style="28" customWidth="1"/>
    <col min="2" max="2" width="57.7109375" style="28" customWidth="1"/>
    <col min="3" max="16384" width="11.42578125" style="29"/>
  </cols>
  <sheetData>
    <row r="1" spans="1:2" ht="18.75" x14ac:dyDescent="0.2">
      <c r="A1" s="27" t="s">
        <v>63</v>
      </c>
    </row>
    <row r="2" spans="1:2" ht="18.75" x14ac:dyDescent="0.2">
      <c r="A2" s="27" t="s">
        <v>64</v>
      </c>
    </row>
    <row r="4" spans="1:2" ht="12.75" x14ac:dyDescent="0.2">
      <c r="A4" s="54" t="s">
        <v>140</v>
      </c>
      <c r="B4" s="55"/>
    </row>
    <row r="5" spans="1:2" ht="12.75" x14ac:dyDescent="0.2">
      <c r="A5" s="56"/>
      <c r="B5" s="57"/>
    </row>
    <row r="6" spans="1:2" x14ac:dyDescent="0.2">
      <c r="A6" s="30" t="s">
        <v>65</v>
      </c>
      <c r="B6" s="31" t="s">
        <v>66</v>
      </c>
    </row>
    <row r="7" spans="1:2" x14ac:dyDescent="0.2">
      <c r="A7" s="32"/>
      <c r="B7" s="33"/>
    </row>
    <row r="8" spans="1:2" x14ac:dyDescent="0.2">
      <c r="A8" s="30" t="s">
        <v>67</v>
      </c>
      <c r="B8" s="31" t="s">
        <v>68</v>
      </c>
    </row>
    <row r="9" spans="1:2" x14ac:dyDescent="0.2">
      <c r="A9" s="34" t="s">
        <v>69</v>
      </c>
      <c r="B9" s="35">
        <v>112</v>
      </c>
    </row>
    <row r="10" spans="1:2" x14ac:dyDescent="0.2">
      <c r="A10" s="32"/>
      <c r="B10" s="33"/>
    </row>
    <row r="11" spans="1:2" x14ac:dyDescent="0.2">
      <c r="A11" s="30" t="s">
        <v>70</v>
      </c>
      <c r="B11" s="36"/>
    </row>
    <row r="12" spans="1:2" x14ac:dyDescent="0.2">
      <c r="A12" s="34" t="s">
        <v>71</v>
      </c>
      <c r="B12" s="37">
        <v>63</v>
      </c>
    </row>
    <row r="13" spans="1:2" x14ac:dyDescent="0.2">
      <c r="A13" s="34" t="s">
        <v>72</v>
      </c>
      <c r="B13" s="38" t="s">
        <v>73</v>
      </c>
    </row>
    <row r="14" spans="1:2" x14ac:dyDescent="0.2">
      <c r="A14" s="32"/>
      <c r="B14" s="39"/>
    </row>
    <row r="15" spans="1:2" ht="30" x14ac:dyDescent="0.2">
      <c r="A15" s="30" t="s">
        <v>8</v>
      </c>
      <c r="B15" s="36" t="s">
        <v>74</v>
      </c>
    </row>
    <row r="16" spans="1:2" x14ac:dyDescent="0.2">
      <c r="A16" s="32"/>
      <c r="B16" s="39"/>
    </row>
    <row r="17" spans="1:2" x14ac:dyDescent="0.2">
      <c r="A17" s="40" t="s">
        <v>75</v>
      </c>
      <c r="B17" s="38" t="s">
        <v>76</v>
      </c>
    </row>
    <row r="18" spans="1:2" x14ac:dyDescent="0.2">
      <c r="A18" s="32"/>
      <c r="B18" s="33"/>
    </row>
    <row r="20" spans="1:2" ht="17.100000000000001" customHeight="1" x14ac:dyDescent="0.2">
      <c r="A20" s="41" t="s">
        <v>77</v>
      </c>
    </row>
    <row r="21" spans="1:2" ht="15" customHeight="1" x14ac:dyDescent="0.2">
      <c r="A21" s="42" t="s">
        <v>78</v>
      </c>
    </row>
    <row r="22" spans="1:2" ht="15" customHeight="1" x14ac:dyDescent="0.2">
      <c r="A22" s="42" t="s">
        <v>79</v>
      </c>
    </row>
    <row r="23" spans="1:2" ht="15" customHeight="1" x14ac:dyDescent="0.2">
      <c r="A23" s="42" t="s">
        <v>80</v>
      </c>
    </row>
    <row r="24" spans="1:2" ht="15" customHeight="1" x14ac:dyDescent="0.2">
      <c r="A24" s="42" t="s">
        <v>81</v>
      </c>
    </row>
    <row r="25" spans="1:2" ht="15" customHeight="1" x14ac:dyDescent="0.2">
      <c r="A25" s="42" t="s">
        <v>82</v>
      </c>
    </row>
    <row r="26" spans="1:2" ht="15" customHeight="1" x14ac:dyDescent="0.2">
      <c r="A26" s="42" t="s">
        <v>83</v>
      </c>
    </row>
    <row r="27" spans="1:2" ht="15" customHeight="1" x14ac:dyDescent="0.2">
      <c r="A27" s="42" t="s">
        <v>84</v>
      </c>
    </row>
    <row r="28" spans="1:2" ht="15" customHeight="1" x14ac:dyDescent="0.2">
      <c r="A28" s="42" t="s">
        <v>85</v>
      </c>
    </row>
    <row r="29" spans="1:2" ht="15" customHeight="1" x14ac:dyDescent="0.2">
      <c r="A29" s="42" t="s">
        <v>86</v>
      </c>
    </row>
    <row r="30" spans="1:2" x14ac:dyDescent="0.2">
      <c r="A30" s="42"/>
    </row>
    <row r="31" spans="1:2" x14ac:dyDescent="0.2">
      <c r="A31" s="42"/>
    </row>
    <row r="32" spans="1:2" x14ac:dyDescent="0.2">
      <c r="A32" s="42"/>
    </row>
    <row r="33" spans="1:1" x14ac:dyDescent="0.2">
      <c r="A33" s="43" t="s">
        <v>64</v>
      </c>
    </row>
    <row r="34" spans="1:1" x14ac:dyDescent="0.2">
      <c r="A34" s="43" t="s">
        <v>87</v>
      </c>
    </row>
    <row r="35" spans="1:1" x14ac:dyDescent="0.2">
      <c r="A35" s="43" t="s">
        <v>88</v>
      </c>
    </row>
    <row r="36" spans="1:1" x14ac:dyDescent="0.2">
      <c r="A36" s="43"/>
    </row>
    <row r="37" spans="1:1" x14ac:dyDescent="0.2">
      <c r="A37" s="43" t="s">
        <v>89</v>
      </c>
    </row>
    <row r="38" spans="1:1" x14ac:dyDescent="0.2">
      <c r="A38" s="43" t="s">
        <v>63</v>
      </c>
    </row>
    <row r="39" spans="1:1" x14ac:dyDescent="0.2">
      <c r="A39" s="43" t="s">
        <v>90</v>
      </c>
    </row>
    <row r="40" spans="1:1" x14ac:dyDescent="0.2">
      <c r="A40" s="44" t="s">
        <v>91</v>
      </c>
    </row>
    <row r="41" spans="1:1" x14ac:dyDescent="0.2">
      <c r="A41" s="43"/>
    </row>
    <row r="42" spans="1:1" x14ac:dyDescent="0.2">
      <c r="A42" s="43" t="s">
        <v>92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2963.4445209999999</v>
      </c>
      <c r="D2" s="15">
        <v>2996.1130092803201</v>
      </c>
      <c r="E2" s="15">
        <f t="shared" ref="E2:E11" si="0">D2-C2</f>
        <v>32.668488280320162</v>
      </c>
      <c r="F2" s="24">
        <f t="shared" ref="F2:F11" si="1">D2/C2-1</f>
        <v>1.1023823138520017E-2</v>
      </c>
    </row>
    <row r="3" spans="1:6" ht="15" customHeight="1" x14ac:dyDescent="0.25">
      <c r="A3" s="8">
        <v>12</v>
      </c>
      <c r="B3" s="8" t="s">
        <v>2</v>
      </c>
      <c r="C3" s="17">
        <v>822.1451965</v>
      </c>
      <c r="D3" s="17">
        <v>918.27912314050104</v>
      </c>
      <c r="E3" s="17">
        <f t="shared" si="0"/>
        <v>96.133926640501045</v>
      </c>
      <c r="F3" s="25">
        <f t="shared" si="1"/>
        <v>0.11693059455891497</v>
      </c>
    </row>
    <row r="4" spans="1:6" ht="15" customHeight="1" x14ac:dyDescent="0.25">
      <c r="A4" s="8">
        <v>13</v>
      </c>
      <c r="B4" s="8" t="s">
        <v>3</v>
      </c>
      <c r="C4" s="17">
        <v>445.62923090000004</v>
      </c>
      <c r="D4" s="17">
        <v>371.90275089825201</v>
      </c>
      <c r="E4" s="17">
        <f t="shared" si="0"/>
        <v>-73.72648000174803</v>
      </c>
      <c r="F4" s="25">
        <f t="shared" si="1"/>
        <v>-0.16544354564185304</v>
      </c>
    </row>
    <row r="5" spans="1:6" ht="15" customHeight="1" x14ac:dyDescent="0.25">
      <c r="A5" s="8">
        <v>14</v>
      </c>
      <c r="B5" s="8" t="s">
        <v>4</v>
      </c>
      <c r="C5" s="17">
        <v>1920.6560870000001</v>
      </c>
      <c r="D5" s="17">
        <v>1831.84070192135</v>
      </c>
      <c r="E5" s="17">
        <f t="shared" si="0"/>
        <v>-88.815385078650024</v>
      </c>
      <c r="F5" s="25">
        <f t="shared" si="1"/>
        <v>-4.6242211544169076E-2</v>
      </c>
    </row>
    <row r="6" spans="1:6" ht="15" customHeight="1" x14ac:dyDescent="0.25">
      <c r="A6" s="8">
        <v>15</v>
      </c>
      <c r="B6" s="8" t="s">
        <v>5</v>
      </c>
      <c r="C6" s="17">
        <v>849.14438740000003</v>
      </c>
      <c r="D6" s="17">
        <v>859.74754193869694</v>
      </c>
      <c r="E6" s="17">
        <f t="shared" si="0"/>
        <v>10.603154538696913</v>
      </c>
      <c r="F6" s="25">
        <f t="shared" si="1"/>
        <v>1.2486868777597193E-2</v>
      </c>
    </row>
    <row r="7" spans="1:6" ht="15" customHeight="1" x14ac:dyDescent="0.25">
      <c r="A7" s="8">
        <v>16</v>
      </c>
      <c r="B7" s="8" t="s">
        <v>6</v>
      </c>
      <c r="C7" s="17">
        <v>146.20273069999999</v>
      </c>
      <c r="D7" s="17">
        <v>172.02147140187901</v>
      </c>
      <c r="E7" s="17">
        <f t="shared" si="0"/>
        <v>25.818740701879022</v>
      </c>
      <c r="F7" s="25">
        <f t="shared" si="1"/>
        <v>0.17659547518888452</v>
      </c>
    </row>
    <row r="8" spans="1:6" ht="15" customHeight="1" x14ac:dyDescent="0.25">
      <c r="A8" s="8">
        <v>17</v>
      </c>
      <c r="B8" s="8" t="s">
        <v>7</v>
      </c>
      <c r="C8" s="17">
        <v>169.6504261</v>
      </c>
      <c r="D8" s="17">
        <v>196.34973682065302</v>
      </c>
      <c r="E8" s="17">
        <f t="shared" si="0"/>
        <v>26.699310720653017</v>
      </c>
      <c r="F8" s="25">
        <f t="shared" si="1"/>
        <v>0.15737838881061927</v>
      </c>
    </row>
    <row r="9" spans="1:6" ht="15" customHeight="1" x14ac:dyDescent="0.25">
      <c r="A9" s="8">
        <v>18</v>
      </c>
      <c r="B9" s="8" t="s">
        <v>8</v>
      </c>
      <c r="C9" s="17">
        <v>76.438023549999997</v>
      </c>
      <c r="D9" s="17">
        <v>90.669496566211905</v>
      </c>
      <c r="E9" s="17">
        <f t="shared" si="0"/>
        <v>14.231473016211908</v>
      </c>
      <c r="F9" s="25">
        <f t="shared" si="1"/>
        <v>0.1861831632381592</v>
      </c>
    </row>
    <row r="10" spans="1:6" ht="15" customHeight="1" x14ac:dyDescent="0.25">
      <c r="A10" s="8">
        <v>19</v>
      </c>
      <c r="B10" s="8" t="s">
        <v>9</v>
      </c>
      <c r="C10" s="17">
        <v>39.966615350000005</v>
      </c>
      <c r="D10" s="17">
        <v>29.212271244130299</v>
      </c>
      <c r="E10" s="17">
        <f t="shared" si="0"/>
        <v>-10.754344105869706</v>
      </c>
      <c r="F10" s="25">
        <f t="shared" si="1"/>
        <v>-0.26908318384458108</v>
      </c>
    </row>
    <row r="11" spans="1:6" ht="15" customHeight="1" x14ac:dyDescent="0.2">
      <c r="A11" s="60"/>
      <c r="B11" s="60"/>
      <c r="C11" s="11">
        <f t="shared" ref="C11:D11" si="2">SUM(C2:C10)</f>
        <v>7433.2772185000003</v>
      </c>
      <c r="D11" s="11">
        <f t="shared" si="2"/>
        <v>7466.1361032119949</v>
      </c>
      <c r="E11" s="23">
        <f t="shared" si="0"/>
        <v>32.858884711994506</v>
      </c>
      <c r="F11" s="26">
        <f t="shared" si="1"/>
        <v>4.4205111347408454E-3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3" customWidth="1"/>
    <col min="2" max="2" width="70.7109375" style="53" customWidth="1"/>
    <col min="3" max="16384" width="11.42578125" style="45"/>
  </cols>
  <sheetData>
    <row r="1" spans="1:2" x14ac:dyDescent="0.25">
      <c r="A1" s="58" t="s">
        <v>93</v>
      </c>
      <c r="B1" s="58" t="s">
        <v>94</v>
      </c>
    </row>
    <row r="2" spans="1:2" x14ac:dyDescent="0.25">
      <c r="A2" s="59"/>
      <c r="B2" s="59"/>
    </row>
    <row r="3" spans="1:2" x14ac:dyDescent="0.25">
      <c r="A3" s="46" t="s">
        <v>28</v>
      </c>
      <c r="B3" s="47" t="s">
        <v>95</v>
      </c>
    </row>
    <row r="4" spans="1:2" x14ac:dyDescent="0.25">
      <c r="A4" s="48" t="s">
        <v>34</v>
      </c>
      <c r="B4" s="49" t="s">
        <v>96</v>
      </c>
    </row>
    <row r="5" spans="1:2" ht="30" x14ac:dyDescent="0.25">
      <c r="A5" s="48" t="s">
        <v>0</v>
      </c>
      <c r="B5" s="49" t="s">
        <v>97</v>
      </c>
    </row>
    <row r="6" spans="1:2" ht="30" x14ac:dyDescent="0.25">
      <c r="A6" s="48" t="s">
        <v>35</v>
      </c>
      <c r="B6" s="49" t="s">
        <v>98</v>
      </c>
    </row>
    <row r="7" spans="1:2" ht="30" x14ac:dyDescent="0.25">
      <c r="A7" s="48" t="s">
        <v>36</v>
      </c>
      <c r="B7" s="49" t="s">
        <v>99</v>
      </c>
    </row>
    <row r="8" spans="1:2" x14ac:dyDescent="0.25">
      <c r="A8" s="48" t="s">
        <v>29</v>
      </c>
      <c r="B8" s="49" t="s">
        <v>100</v>
      </c>
    </row>
    <row r="9" spans="1:2" ht="30" x14ac:dyDescent="0.25">
      <c r="A9" s="48" t="s">
        <v>30</v>
      </c>
      <c r="B9" s="49" t="s">
        <v>101</v>
      </c>
    </row>
    <row r="10" spans="1:2" ht="45" x14ac:dyDescent="0.25">
      <c r="A10" s="48" t="s">
        <v>31</v>
      </c>
      <c r="B10" s="49" t="s">
        <v>102</v>
      </c>
    </row>
    <row r="11" spans="1:2" ht="17.25" x14ac:dyDescent="0.25">
      <c r="A11" s="48" t="s">
        <v>103</v>
      </c>
      <c r="B11" s="49" t="s">
        <v>104</v>
      </c>
    </row>
    <row r="12" spans="1:2" ht="45" x14ac:dyDescent="0.25">
      <c r="A12" s="48" t="s">
        <v>32</v>
      </c>
      <c r="B12" s="49" t="s">
        <v>105</v>
      </c>
    </row>
    <row r="13" spans="1:2" ht="17.25" x14ac:dyDescent="0.25">
      <c r="A13" s="48" t="s">
        <v>106</v>
      </c>
      <c r="B13" s="50" t="s">
        <v>107</v>
      </c>
    </row>
    <row r="14" spans="1:2" ht="17.25" x14ac:dyDescent="0.25">
      <c r="A14" s="48" t="s">
        <v>108</v>
      </c>
      <c r="B14" s="50" t="s">
        <v>109</v>
      </c>
    </row>
    <row r="15" spans="1:2" x14ac:dyDescent="0.25">
      <c r="A15" s="48" t="s">
        <v>37</v>
      </c>
      <c r="B15" s="50" t="s">
        <v>110</v>
      </c>
    </row>
    <row r="16" spans="1:2" x14ac:dyDescent="0.25">
      <c r="A16" s="48" t="s">
        <v>38</v>
      </c>
      <c r="B16" s="50" t="s">
        <v>111</v>
      </c>
    </row>
    <row r="17" spans="1:2" x14ac:dyDescent="0.25">
      <c r="A17" s="48" t="s">
        <v>39</v>
      </c>
      <c r="B17" s="50" t="s">
        <v>112</v>
      </c>
    </row>
    <row r="18" spans="1:2" ht="30" x14ac:dyDescent="0.25">
      <c r="A18" s="48" t="s">
        <v>40</v>
      </c>
      <c r="B18" s="50" t="s">
        <v>113</v>
      </c>
    </row>
    <row r="19" spans="1:2" x14ac:dyDescent="0.25">
      <c r="A19" s="48" t="s">
        <v>41</v>
      </c>
      <c r="B19" s="50" t="s">
        <v>114</v>
      </c>
    </row>
    <row r="20" spans="1:2" x14ac:dyDescent="0.25">
      <c r="A20" s="48" t="s">
        <v>42</v>
      </c>
      <c r="B20" s="50" t="s">
        <v>115</v>
      </c>
    </row>
    <row r="21" spans="1:2" ht="30" x14ac:dyDescent="0.25">
      <c r="A21" s="48" t="s">
        <v>43</v>
      </c>
      <c r="B21" s="50" t="s">
        <v>116</v>
      </c>
    </row>
    <row r="22" spans="1:2" x14ac:dyDescent="0.25">
      <c r="A22" s="48" t="s">
        <v>44</v>
      </c>
      <c r="B22" s="50" t="s">
        <v>117</v>
      </c>
    </row>
    <row r="23" spans="1:2" ht="17.25" x14ac:dyDescent="0.25">
      <c r="A23" s="48" t="s">
        <v>118</v>
      </c>
      <c r="B23" s="50" t="s">
        <v>119</v>
      </c>
    </row>
    <row r="24" spans="1:2" ht="45" x14ac:dyDescent="0.25">
      <c r="A24" s="48" t="s">
        <v>120</v>
      </c>
      <c r="B24" s="50" t="s">
        <v>121</v>
      </c>
    </row>
    <row r="25" spans="1:2" x14ac:dyDescent="0.25">
      <c r="A25" s="48" t="s">
        <v>45</v>
      </c>
      <c r="B25" s="50" t="s">
        <v>122</v>
      </c>
    </row>
    <row r="26" spans="1:2" x14ac:dyDescent="0.25">
      <c r="A26" s="48" t="s">
        <v>46</v>
      </c>
      <c r="B26" s="50" t="s">
        <v>123</v>
      </c>
    </row>
    <row r="27" spans="1:2" x14ac:dyDescent="0.25">
      <c r="A27" s="48" t="s">
        <v>47</v>
      </c>
      <c r="B27" s="50" t="s">
        <v>124</v>
      </c>
    </row>
    <row r="28" spans="1:2" x14ac:dyDescent="0.25">
      <c r="A28" s="48" t="s">
        <v>48</v>
      </c>
      <c r="B28" s="50" t="s">
        <v>125</v>
      </c>
    </row>
    <row r="29" spans="1:2" x14ac:dyDescent="0.25">
      <c r="A29" s="48" t="s">
        <v>49</v>
      </c>
      <c r="B29" s="50" t="s">
        <v>126</v>
      </c>
    </row>
    <row r="30" spans="1:2" x14ac:dyDescent="0.25">
      <c r="A30" s="48" t="s">
        <v>50</v>
      </c>
      <c r="B30" s="50" t="s">
        <v>127</v>
      </c>
    </row>
    <row r="31" spans="1:2" x14ac:dyDescent="0.25">
      <c r="A31" s="48" t="s">
        <v>51</v>
      </c>
      <c r="B31" s="50" t="s">
        <v>128</v>
      </c>
    </row>
    <row r="32" spans="1:2" x14ac:dyDescent="0.25">
      <c r="A32" s="48" t="s">
        <v>52</v>
      </c>
      <c r="B32" s="50" t="s">
        <v>129</v>
      </c>
    </row>
    <row r="33" spans="1:2" x14ac:dyDescent="0.25">
      <c r="A33" s="48" t="s">
        <v>53</v>
      </c>
      <c r="B33" s="50" t="s">
        <v>130</v>
      </c>
    </row>
    <row r="34" spans="1:2" x14ac:dyDescent="0.25">
      <c r="A34" s="48" t="s">
        <v>54</v>
      </c>
      <c r="B34" s="50" t="s">
        <v>131</v>
      </c>
    </row>
    <row r="35" spans="1:2" x14ac:dyDescent="0.25">
      <c r="A35" s="48" t="s">
        <v>55</v>
      </c>
      <c r="B35" s="50" t="s">
        <v>132</v>
      </c>
    </row>
    <row r="36" spans="1:2" x14ac:dyDescent="0.25">
      <c r="A36" s="48" t="s">
        <v>56</v>
      </c>
      <c r="B36" s="50" t="s">
        <v>133</v>
      </c>
    </row>
    <row r="37" spans="1:2" x14ac:dyDescent="0.25">
      <c r="A37" s="48" t="s">
        <v>57</v>
      </c>
      <c r="B37" s="50" t="s">
        <v>134</v>
      </c>
    </row>
    <row r="38" spans="1:2" ht="30" x14ac:dyDescent="0.25">
      <c r="A38" s="48" t="s">
        <v>58</v>
      </c>
      <c r="B38" s="50" t="s">
        <v>135</v>
      </c>
    </row>
    <row r="39" spans="1:2" x14ac:dyDescent="0.25">
      <c r="A39" s="48" t="s">
        <v>136</v>
      </c>
      <c r="B39" s="50" t="s">
        <v>137</v>
      </c>
    </row>
    <row r="40" spans="1:2" x14ac:dyDescent="0.25">
      <c r="A40" s="51" t="s">
        <v>138</v>
      </c>
      <c r="B40" s="52" t="s">
        <v>139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2996.1130092803201</v>
      </c>
      <c r="D2" s="7">
        <f t="shared" ref="D2:D10" si="0">C2/$C$11</f>
        <v>0.40129365013736717</v>
      </c>
      <c r="E2" s="6">
        <v>97432</v>
      </c>
      <c r="F2" s="6">
        <v>16918</v>
      </c>
      <c r="G2" s="6">
        <f>(C2*10000)/E2</f>
        <v>307.50810917155758</v>
      </c>
      <c r="H2" s="6">
        <f>(C2*10000)/F2</f>
        <v>1770.9617030856602</v>
      </c>
      <c r="I2" s="6">
        <f>(C2*10000)/(E2+F2)</f>
        <v>262.01250627724704</v>
      </c>
    </row>
    <row r="3" spans="1:9" ht="15" customHeight="1" x14ac:dyDescent="0.25">
      <c r="A3" s="8">
        <v>12</v>
      </c>
      <c r="B3" s="8" t="s">
        <v>2</v>
      </c>
      <c r="C3" s="9">
        <v>918.27912314050104</v>
      </c>
      <c r="D3" s="10">
        <f t="shared" si="0"/>
        <v>0.12299255069103945</v>
      </c>
      <c r="E3" s="9">
        <v>3598</v>
      </c>
      <c r="F3" s="9">
        <v>21859</v>
      </c>
      <c r="G3" s="9">
        <f t="shared" ref="G3:G10" si="1">(C3*10000)/E3</f>
        <v>2552.1932271831602</v>
      </c>
      <c r="H3" s="9">
        <f t="shared" ref="H3:H10" si="2">(C3*10000)/F3</f>
        <v>420.09200930532091</v>
      </c>
      <c r="I3" s="9">
        <f t="shared" ref="I3:I10" si="3">(C3*10000)/(E3+F3)</f>
        <v>360.71772916702719</v>
      </c>
    </row>
    <row r="4" spans="1:9" ht="15" customHeight="1" x14ac:dyDescent="0.25">
      <c r="A4" s="8">
        <v>13</v>
      </c>
      <c r="B4" s="8" t="s">
        <v>3</v>
      </c>
      <c r="C4" s="9">
        <v>371.90275089825201</v>
      </c>
      <c r="D4" s="10">
        <f t="shared" si="0"/>
        <v>4.9811943655602035E-2</v>
      </c>
      <c r="E4" s="9">
        <v>13161</v>
      </c>
      <c r="F4" s="9">
        <v>9022</v>
      </c>
      <c r="G4" s="9">
        <f t="shared" si="1"/>
        <v>282.5794019438128</v>
      </c>
      <c r="H4" s="9">
        <f t="shared" si="2"/>
        <v>412.21763566642875</v>
      </c>
      <c r="I4" s="9">
        <f t="shared" si="3"/>
        <v>167.65214393826443</v>
      </c>
    </row>
    <row r="5" spans="1:9" ht="15" customHeight="1" x14ac:dyDescent="0.25">
      <c r="A5" s="8">
        <v>14</v>
      </c>
      <c r="B5" s="8" t="s">
        <v>4</v>
      </c>
      <c r="C5" s="9">
        <v>1831.84070192135</v>
      </c>
      <c r="D5" s="10">
        <f t="shared" si="0"/>
        <v>0.24535324250696108</v>
      </c>
      <c r="E5" s="9">
        <v>69007</v>
      </c>
      <c r="F5" s="9">
        <v>47124</v>
      </c>
      <c r="G5" s="9">
        <f t="shared" si="1"/>
        <v>265.45722925519874</v>
      </c>
      <c r="H5" s="9">
        <f t="shared" si="2"/>
        <v>388.72776120901244</v>
      </c>
      <c r="I5" s="9">
        <f t="shared" si="3"/>
        <v>157.73916541848001</v>
      </c>
    </row>
    <row r="6" spans="1:9" ht="15" customHeight="1" x14ac:dyDescent="0.25">
      <c r="A6" s="8">
        <v>15</v>
      </c>
      <c r="B6" s="8" t="s">
        <v>5</v>
      </c>
      <c r="C6" s="9">
        <v>859.74754193869694</v>
      </c>
      <c r="D6" s="10">
        <f t="shared" si="0"/>
        <v>0.11515294257344523</v>
      </c>
      <c r="E6" s="9">
        <v>3748</v>
      </c>
      <c r="F6" s="9">
        <v>17940</v>
      </c>
      <c r="G6" s="9">
        <f t="shared" si="1"/>
        <v>2293.8835163785939</v>
      </c>
      <c r="H6" s="9">
        <f t="shared" si="2"/>
        <v>479.23497320997603</v>
      </c>
      <c r="I6" s="9">
        <f t="shared" si="3"/>
        <v>396.41624028896024</v>
      </c>
    </row>
    <row r="7" spans="1:9" ht="15" customHeight="1" x14ac:dyDescent="0.25">
      <c r="A7" s="8">
        <v>16</v>
      </c>
      <c r="B7" s="8" t="s">
        <v>6</v>
      </c>
      <c r="C7" s="9">
        <v>172.02147140187901</v>
      </c>
      <c r="D7" s="10">
        <f t="shared" si="0"/>
        <v>2.3040227103263484E-2</v>
      </c>
      <c r="E7" s="9">
        <v>94</v>
      </c>
      <c r="F7" s="9">
        <v>62</v>
      </c>
      <c r="G7" s="9">
        <f t="shared" si="1"/>
        <v>18300.156532114786</v>
      </c>
      <c r="H7" s="9">
        <f t="shared" si="2"/>
        <v>27745.398613206293</v>
      </c>
      <c r="I7" s="9">
        <f t="shared" si="3"/>
        <v>11027.017397556347</v>
      </c>
    </row>
    <row r="8" spans="1:9" ht="15" customHeight="1" x14ac:dyDescent="0.25">
      <c r="A8" s="8">
        <v>17</v>
      </c>
      <c r="B8" s="8" t="s">
        <v>7</v>
      </c>
      <c r="C8" s="9">
        <v>196.34973682065302</v>
      </c>
      <c r="D8" s="10">
        <f t="shared" si="0"/>
        <v>2.6298708476019037E-2</v>
      </c>
      <c r="E8" s="9">
        <v>972</v>
      </c>
      <c r="F8" s="9">
        <v>4403</v>
      </c>
      <c r="G8" s="9">
        <f t="shared" si="1"/>
        <v>2020.0590207886112</v>
      </c>
      <c r="H8" s="9">
        <f t="shared" si="2"/>
        <v>445.94534821860782</v>
      </c>
      <c r="I8" s="9">
        <f t="shared" si="3"/>
        <v>365.30183594540097</v>
      </c>
    </row>
    <row r="9" spans="1:9" ht="15" customHeight="1" x14ac:dyDescent="0.25">
      <c r="A9" s="8">
        <v>18</v>
      </c>
      <c r="B9" s="8" t="s">
        <v>8</v>
      </c>
      <c r="C9" s="9">
        <v>90.669496566211905</v>
      </c>
      <c r="D9" s="10">
        <f t="shared" si="0"/>
        <v>1.2144099077862392E-2</v>
      </c>
      <c r="E9" s="9">
        <v>111</v>
      </c>
      <c r="F9" s="9">
        <v>1933</v>
      </c>
      <c r="G9" s="9">
        <f t="shared" si="1"/>
        <v>8168.4231140731454</v>
      </c>
      <c r="H9" s="9">
        <f t="shared" si="2"/>
        <v>469.06102724372431</v>
      </c>
      <c r="I9" s="9">
        <f t="shared" si="3"/>
        <v>443.58853505974514</v>
      </c>
    </row>
    <row r="10" spans="1:9" ht="15" customHeight="1" x14ac:dyDescent="0.25">
      <c r="A10" s="8">
        <v>19</v>
      </c>
      <c r="B10" s="8" t="s">
        <v>9</v>
      </c>
      <c r="C10" s="9">
        <v>29.212271244130299</v>
      </c>
      <c r="D10" s="10">
        <f t="shared" si="0"/>
        <v>3.9126357784400601E-3</v>
      </c>
      <c r="E10" s="9">
        <v>63</v>
      </c>
      <c r="F10" s="9">
        <v>92</v>
      </c>
      <c r="G10" s="9">
        <f t="shared" si="1"/>
        <v>4636.8684514492543</v>
      </c>
      <c r="H10" s="9">
        <f t="shared" si="2"/>
        <v>3175.2468743619893</v>
      </c>
      <c r="I10" s="9">
        <f t="shared" si="3"/>
        <v>1884.6626609116324</v>
      </c>
    </row>
    <row r="11" spans="1:9" ht="15" customHeight="1" x14ac:dyDescent="0.2">
      <c r="A11" s="60"/>
      <c r="B11" s="60"/>
      <c r="C11" s="11">
        <f>SUM(C2:C10)</f>
        <v>7466.1361032119949</v>
      </c>
      <c r="D11" s="12"/>
      <c r="E11" s="11">
        <f>SUM(E2:E10)</f>
        <v>188186</v>
      </c>
      <c r="F11" s="11">
        <f>SUM(F2:F10)</f>
        <v>119353</v>
      </c>
      <c r="G11" s="11">
        <f>(C11*10000)/E11</f>
        <v>396.74237739321705</v>
      </c>
      <c r="H11" s="11">
        <f>(C11*10000)/F11</f>
        <v>625.5507698350267</v>
      </c>
      <c r="I11" s="11">
        <f>(C11*10000)/(E11+F11)</f>
        <v>242.77038369806738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19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</row>
    <row r="3" spans="1:9" ht="15" customHeight="1" x14ac:dyDescent="0.25">
      <c r="A3" s="8">
        <v>12</v>
      </c>
      <c r="B3" s="8" t="s">
        <v>20</v>
      </c>
      <c r="C3" s="9">
        <v>658.56776040868306</v>
      </c>
      <c r="D3" s="10">
        <f t="shared" ref="D3:D10" si="0">C3/$C$11</f>
        <v>8.8207307140484442E-2</v>
      </c>
      <c r="E3" s="9">
        <v>35759</v>
      </c>
      <c r="F3" s="9">
        <v>32260</v>
      </c>
      <c r="G3" s="9">
        <f t="shared" ref="G3:G10" si="1">(C3*10000)/E3</f>
        <v>184.16839408503679</v>
      </c>
      <c r="H3" s="9">
        <f t="shared" ref="H3:H10" si="2">(C3*10000)/F3</f>
        <v>204.14375710126566</v>
      </c>
      <c r="I3" s="9">
        <f t="shared" ref="I3:I10" si="3">(C3*10000)/(E3+F3)</f>
        <v>96.821147092530467</v>
      </c>
    </row>
    <row r="4" spans="1:9" ht="15" customHeight="1" x14ac:dyDescent="0.25">
      <c r="A4" s="8">
        <v>13</v>
      </c>
      <c r="B4" s="8" t="s">
        <v>21</v>
      </c>
      <c r="C4" s="9">
        <v>907.62875573632607</v>
      </c>
      <c r="D4" s="10">
        <f t="shared" si="0"/>
        <v>0.12156606083645494</v>
      </c>
      <c r="E4" s="9">
        <v>27081</v>
      </c>
      <c r="F4" s="9">
        <v>21410</v>
      </c>
      <c r="G4" s="9">
        <f t="shared" si="1"/>
        <v>335.15333840564455</v>
      </c>
      <c r="H4" s="9">
        <f t="shared" si="2"/>
        <v>423.92748983480897</v>
      </c>
      <c r="I4" s="9">
        <f t="shared" si="3"/>
        <v>187.17468308270114</v>
      </c>
    </row>
    <row r="5" spans="1:9" ht="15" customHeight="1" x14ac:dyDescent="0.25">
      <c r="A5" s="8">
        <v>21</v>
      </c>
      <c r="B5" s="8" t="s">
        <v>22</v>
      </c>
      <c r="C5" s="9">
        <v>237.83980011931803</v>
      </c>
      <c r="D5" s="10">
        <f t="shared" si="0"/>
        <v>3.1855808256294214E-2</v>
      </c>
      <c r="E5" s="9">
        <v>7997</v>
      </c>
      <c r="F5" s="9">
        <v>2967</v>
      </c>
      <c r="G5" s="9">
        <f t="shared" si="1"/>
        <v>297.41127937891463</v>
      </c>
      <c r="H5" s="9">
        <f t="shared" si="2"/>
        <v>801.61712207387268</v>
      </c>
      <c r="I5" s="9">
        <f t="shared" si="3"/>
        <v>216.92794611393472</v>
      </c>
    </row>
    <row r="6" spans="1:9" ht="15" customHeight="1" x14ac:dyDescent="0.25">
      <c r="A6" s="8">
        <v>22</v>
      </c>
      <c r="B6" s="8" t="s">
        <v>23</v>
      </c>
      <c r="C6" s="9">
        <v>362.71702309953099</v>
      </c>
      <c r="D6" s="10">
        <f t="shared" si="0"/>
        <v>4.8581624830477635E-2</v>
      </c>
      <c r="E6" s="9">
        <v>11939</v>
      </c>
      <c r="F6" s="9">
        <v>3930</v>
      </c>
      <c r="G6" s="9">
        <f t="shared" si="1"/>
        <v>303.80854602523743</v>
      </c>
      <c r="H6" s="9">
        <f t="shared" si="2"/>
        <v>922.94407913366672</v>
      </c>
      <c r="I6" s="9">
        <f t="shared" si="3"/>
        <v>228.56955264952487</v>
      </c>
    </row>
    <row r="7" spans="1:9" ht="15" customHeight="1" x14ac:dyDescent="0.25">
      <c r="A7" s="8">
        <v>23</v>
      </c>
      <c r="B7" s="8" t="s">
        <v>24</v>
      </c>
      <c r="C7" s="9">
        <v>133.48825714600301</v>
      </c>
      <c r="D7" s="10">
        <f t="shared" si="0"/>
        <v>1.7879162032496919E-2</v>
      </c>
      <c r="E7" s="9">
        <v>3573</v>
      </c>
      <c r="F7" s="9">
        <v>753</v>
      </c>
      <c r="G7" s="9">
        <f t="shared" si="1"/>
        <v>373.60273480549398</v>
      </c>
      <c r="H7" s="9">
        <f t="shared" si="2"/>
        <v>1772.7524189376229</v>
      </c>
      <c r="I7" s="9">
        <f t="shared" si="3"/>
        <v>308.57202299122287</v>
      </c>
    </row>
    <row r="8" spans="1:9" ht="15" customHeight="1" x14ac:dyDescent="0.25">
      <c r="A8" s="8">
        <v>31</v>
      </c>
      <c r="B8" s="8" t="s">
        <v>25</v>
      </c>
      <c r="C8" s="9">
        <v>1459.67064427798</v>
      </c>
      <c r="D8" s="10">
        <f t="shared" si="0"/>
        <v>0.1955054962968075</v>
      </c>
      <c r="E8" s="9">
        <v>34277</v>
      </c>
      <c r="F8" s="9">
        <v>23966</v>
      </c>
      <c r="G8" s="9">
        <f t="shared" si="1"/>
        <v>425.84550698076845</v>
      </c>
      <c r="H8" s="9">
        <f t="shared" si="2"/>
        <v>609.05893527413002</v>
      </c>
      <c r="I8" s="9">
        <f t="shared" si="3"/>
        <v>250.61735217588037</v>
      </c>
    </row>
    <row r="9" spans="1:9" ht="15" customHeight="1" x14ac:dyDescent="0.25">
      <c r="A9" s="8">
        <v>32</v>
      </c>
      <c r="B9" s="8" t="s">
        <v>26</v>
      </c>
      <c r="C9" s="9">
        <v>108.285329129967</v>
      </c>
      <c r="D9" s="10">
        <f t="shared" si="0"/>
        <v>1.4503530023164358E-2</v>
      </c>
      <c r="E9" s="9">
        <v>3400</v>
      </c>
      <c r="F9" s="9">
        <v>1824</v>
      </c>
      <c r="G9" s="9">
        <f t="shared" si="1"/>
        <v>318.48626214696179</v>
      </c>
      <c r="H9" s="9">
        <f t="shared" si="2"/>
        <v>593.66956759850325</v>
      </c>
      <c r="I9" s="9">
        <f t="shared" si="3"/>
        <v>207.28432069289241</v>
      </c>
    </row>
    <row r="10" spans="1:9" ht="15" customHeight="1" x14ac:dyDescent="0.25">
      <c r="A10" s="8">
        <v>33</v>
      </c>
      <c r="B10" s="8" t="s">
        <v>27</v>
      </c>
      <c r="C10" s="9">
        <v>3597.9385332942202</v>
      </c>
      <c r="D10" s="10">
        <f t="shared" si="0"/>
        <v>0.48190101058381996</v>
      </c>
      <c r="E10" s="9">
        <v>64160</v>
      </c>
      <c r="F10" s="9">
        <v>32243</v>
      </c>
      <c r="G10" s="9">
        <f t="shared" si="1"/>
        <v>560.77595593737851</v>
      </c>
      <c r="H10" s="9">
        <f t="shared" si="2"/>
        <v>1115.8820622442763</v>
      </c>
      <c r="I10" s="9">
        <f t="shared" si="3"/>
        <v>373.21852362418394</v>
      </c>
    </row>
    <row r="11" spans="1:9" ht="15" customHeight="1" x14ac:dyDescent="0.2">
      <c r="A11" s="60"/>
      <c r="B11" s="60"/>
      <c r="C11" s="11">
        <f>SUM(C2:C10)</f>
        <v>7466.1361032120285</v>
      </c>
      <c r="D11" s="12"/>
      <c r="E11" s="11">
        <f>SUM(E2:E10)</f>
        <v>188186</v>
      </c>
      <c r="F11" s="11">
        <f>SUM(F2:F10)</f>
        <v>119353</v>
      </c>
      <c r="G11" s="11">
        <f>(C11*10000)/E11</f>
        <v>396.74237739321887</v>
      </c>
      <c r="H11" s="11">
        <f>(C11*10000)/F11</f>
        <v>625.55076983502954</v>
      </c>
      <c r="I11" s="11">
        <f>(C11*10000)/(E11+F11)</f>
        <v>242.77038369806849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10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</row>
    <row r="3" spans="1:9" ht="15" customHeight="1" x14ac:dyDescent="0.25">
      <c r="A3" s="8">
        <v>2</v>
      </c>
      <c r="B3" s="8" t="s">
        <v>11</v>
      </c>
      <c r="C3" s="14" t="s">
        <v>62</v>
      </c>
      <c r="D3" s="14" t="s">
        <v>62</v>
      </c>
      <c r="E3" s="14" t="s">
        <v>62</v>
      </c>
      <c r="F3" s="14" t="s">
        <v>62</v>
      </c>
      <c r="G3" s="14" t="s">
        <v>62</v>
      </c>
      <c r="H3" s="14" t="s">
        <v>62</v>
      </c>
      <c r="I3" s="14" t="s">
        <v>62</v>
      </c>
    </row>
    <row r="4" spans="1:9" ht="15" customHeight="1" x14ac:dyDescent="0.25">
      <c r="A4" s="8">
        <v>3</v>
      </c>
      <c r="B4" s="8" t="s">
        <v>12</v>
      </c>
      <c r="C4" s="14" t="s">
        <v>62</v>
      </c>
      <c r="D4" s="14" t="s">
        <v>62</v>
      </c>
      <c r="E4" s="14" t="s">
        <v>62</v>
      </c>
      <c r="F4" s="14" t="s">
        <v>62</v>
      </c>
      <c r="G4" s="14" t="s">
        <v>62</v>
      </c>
      <c r="H4" s="14" t="s">
        <v>62</v>
      </c>
      <c r="I4" s="14" t="s">
        <v>62</v>
      </c>
    </row>
    <row r="5" spans="1:9" ht="15" customHeight="1" x14ac:dyDescent="0.25">
      <c r="A5" s="8">
        <v>4</v>
      </c>
      <c r="B5" s="8" t="s">
        <v>13</v>
      </c>
      <c r="C5" s="9">
        <v>1198.2309039302302</v>
      </c>
      <c r="D5" s="10">
        <f t="shared" ref="D5:D10" si="0">C5/$C$11</f>
        <v>0.1604887571517401</v>
      </c>
      <c r="E5" s="9">
        <v>49835</v>
      </c>
      <c r="F5" s="9">
        <v>47195</v>
      </c>
      <c r="G5" s="9">
        <f t="shared" ref="G5:G10" si="1">(C5*10000)/E5</f>
        <v>240.43963157022779</v>
      </c>
      <c r="H5" s="9">
        <f t="shared" ref="H5:H10" si="2">(C5*10000)/F5</f>
        <v>253.88937470711522</v>
      </c>
      <c r="I5" s="9">
        <f t="shared" ref="I5:I10" si="3">(C5*10000)/(E5+F5)</f>
        <v>123.49076614760695</v>
      </c>
    </row>
    <row r="6" spans="1:9" ht="15" customHeight="1" x14ac:dyDescent="0.25">
      <c r="A6" s="8">
        <v>5</v>
      </c>
      <c r="B6" s="8" t="s">
        <v>14</v>
      </c>
      <c r="C6" s="9">
        <v>1509.17688353163</v>
      </c>
      <c r="D6" s="10">
        <f t="shared" si="0"/>
        <v>0.20213626736356546</v>
      </c>
      <c r="E6" s="9">
        <v>47814</v>
      </c>
      <c r="F6" s="9">
        <v>22156</v>
      </c>
      <c r="G6" s="9">
        <f t="shared" si="1"/>
        <v>315.6349361131949</v>
      </c>
      <c r="H6" s="9">
        <f t="shared" si="2"/>
        <v>681.15945275845365</v>
      </c>
      <c r="I6" s="9">
        <f t="shared" si="3"/>
        <v>215.68913584845362</v>
      </c>
    </row>
    <row r="7" spans="1:9" ht="15" customHeight="1" x14ac:dyDescent="0.25">
      <c r="A7" s="8">
        <v>6</v>
      </c>
      <c r="B7" s="8" t="s">
        <v>15</v>
      </c>
      <c r="C7" s="9">
        <v>429.51211727237802</v>
      </c>
      <c r="D7" s="10">
        <f t="shared" si="0"/>
        <v>5.7528032081761521E-2</v>
      </c>
      <c r="E7" s="9">
        <v>12356</v>
      </c>
      <c r="F7" s="9">
        <v>7925</v>
      </c>
      <c r="G7" s="9">
        <f t="shared" si="1"/>
        <v>347.6142095114746</v>
      </c>
      <c r="H7" s="9">
        <f t="shared" si="2"/>
        <v>541.9711258957451</v>
      </c>
      <c r="I7" s="9">
        <f t="shared" si="3"/>
        <v>211.78054202079682</v>
      </c>
    </row>
    <row r="8" spans="1:9" ht="15" customHeight="1" x14ac:dyDescent="0.25">
      <c r="A8" s="8">
        <v>7</v>
      </c>
      <c r="B8" s="8" t="s">
        <v>16</v>
      </c>
      <c r="C8" s="9">
        <v>705.52384907678402</v>
      </c>
      <c r="D8" s="10">
        <f t="shared" si="0"/>
        <v>9.4496515911792853E-2</v>
      </c>
      <c r="E8" s="9">
        <v>15101</v>
      </c>
      <c r="F8" s="9">
        <v>6743</v>
      </c>
      <c r="G8" s="9">
        <f t="shared" si="1"/>
        <v>467.2033965146573</v>
      </c>
      <c r="H8" s="9">
        <f t="shared" si="2"/>
        <v>1046.3055747839003</v>
      </c>
      <c r="I8" s="9">
        <f t="shared" si="3"/>
        <v>322.98290106060432</v>
      </c>
    </row>
    <row r="9" spans="1:9" ht="15" customHeight="1" x14ac:dyDescent="0.25">
      <c r="A9" s="8">
        <v>8</v>
      </c>
      <c r="B9" s="8" t="s">
        <v>17</v>
      </c>
      <c r="C9" s="9">
        <v>1167.4625392841299</v>
      </c>
      <c r="D9" s="10">
        <f t="shared" si="0"/>
        <v>0.15636770119712612</v>
      </c>
      <c r="E9" s="9">
        <v>22821</v>
      </c>
      <c r="F9" s="9">
        <v>10232</v>
      </c>
      <c r="G9" s="9">
        <f t="shared" si="1"/>
        <v>511.57378698748073</v>
      </c>
      <c r="H9" s="9">
        <f t="shared" si="2"/>
        <v>1140.9915356568899</v>
      </c>
      <c r="I9" s="9">
        <f t="shared" si="3"/>
        <v>353.20925159112028</v>
      </c>
    </row>
    <row r="10" spans="1:9" ht="15" customHeight="1" x14ac:dyDescent="0.25">
      <c r="A10" s="8">
        <v>9</v>
      </c>
      <c r="B10" s="8" t="s">
        <v>18</v>
      </c>
      <c r="C10" s="9">
        <v>2456.2298101168499</v>
      </c>
      <c r="D10" s="10">
        <f t="shared" si="0"/>
        <v>0.32898272629401393</v>
      </c>
      <c r="E10" s="9">
        <v>40259</v>
      </c>
      <c r="F10" s="9">
        <v>25102</v>
      </c>
      <c r="G10" s="9">
        <f t="shared" si="1"/>
        <v>610.10700964178193</v>
      </c>
      <c r="H10" s="9">
        <f t="shared" si="2"/>
        <v>978.49964549312801</v>
      </c>
      <c r="I10" s="9">
        <f t="shared" si="3"/>
        <v>375.79440493824296</v>
      </c>
    </row>
    <row r="11" spans="1:9" ht="15" customHeight="1" x14ac:dyDescent="0.2">
      <c r="A11" s="60"/>
      <c r="B11" s="60"/>
      <c r="C11" s="11">
        <f>SUM(C2:C10)</f>
        <v>7466.1361032120021</v>
      </c>
      <c r="D11" s="12"/>
      <c r="E11" s="11">
        <f>SUM(E2:E10)</f>
        <v>188186</v>
      </c>
      <c r="F11" s="11">
        <f>SUM(F2:F10)</f>
        <v>119353</v>
      </c>
      <c r="G11" s="11">
        <f>(C11*10000)/E11</f>
        <v>396.74237739321745</v>
      </c>
      <c r="H11" s="11">
        <f>(C11*10000)/F11</f>
        <v>625.55076983502738</v>
      </c>
      <c r="I11" s="11">
        <f>(C11*10000)/(E11+F11)</f>
        <v>242.77038369806763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300.05593988128498</v>
      </c>
      <c r="D2" s="15">
        <v>563.06497480001406</v>
      </c>
      <c r="E2" s="15">
        <v>2433.0480344803059</v>
      </c>
      <c r="F2" s="15">
        <v>263.00903491872907</v>
      </c>
      <c r="G2" s="15">
        <v>300.05593988128498</v>
      </c>
      <c r="H2" s="16">
        <f>E2/SUM($E2:$G2)</f>
        <v>0.81206817865149061</v>
      </c>
      <c r="I2" s="16">
        <f t="shared" ref="I2:J2" si="0">F2/SUM($E2:$G2)</f>
        <v>8.778341608079232E-2</v>
      </c>
      <c r="J2" s="16">
        <f t="shared" si="0"/>
        <v>0.10014840526771714</v>
      </c>
    </row>
    <row r="3" spans="1:10" ht="15" customHeight="1" x14ac:dyDescent="0.25">
      <c r="A3" s="8">
        <v>12</v>
      </c>
      <c r="B3" s="8" t="s">
        <v>2</v>
      </c>
      <c r="C3" s="17">
        <v>328.522690203406</v>
      </c>
      <c r="D3" s="17">
        <v>398.13762289574902</v>
      </c>
      <c r="E3" s="17">
        <v>520.14150024475202</v>
      </c>
      <c r="F3" s="17">
        <v>69.614932692343018</v>
      </c>
      <c r="G3" s="17">
        <v>328.522690203406</v>
      </c>
      <c r="H3" s="18">
        <f t="shared" ref="H3:H11" si="1">E3/SUM($E3:$G3)</f>
        <v>0.56643071495067399</v>
      </c>
      <c r="I3" s="18">
        <f t="shared" ref="I3:I11" si="2">F3/SUM($E3:$G3)</f>
        <v>7.5810209486480512E-2</v>
      </c>
      <c r="J3" s="18">
        <f t="shared" ref="J3:J11" si="3">G3/SUM($E3:$G3)</f>
        <v>0.35775907556284547</v>
      </c>
    </row>
    <row r="4" spans="1:10" ht="15" customHeight="1" x14ac:dyDescent="0.25">
      <c r="A4" s="8">
        <v>13</v>
      </c>
      <c r="B4" s="8" t="s">
        <v>3</v>
      </c>
      <c r="C4" s="17">
        <v>41.793792521253799</v>
      </c>
      <c r="D4" s="17">
        <v>67.161989845568101</v>
      </c>
      <c r="E4" s="17">
        <v>304.74076105268392</v>
      </c>
      <c r="F4" s="17">
        <v>25.368197324314302</v>
      </c>
      <c r="G4" s="17">
        <v>41.793792521253799</v>
      </c>
      <c r="H4" s="18">
        <f t="shared" si="1"/>
        <v>0.81940980623737636</v>
      </c>
      <c r="I4" s="18">
        <f t="shared" si="2"/>
        <v>6.8211910944575738E-2</v>
      </c>
      <c r="J4" s="18">
        <f t="shared" si="3"/>
        <v>0.11237828281804794</v>
      </c>
    </row>
    <row r="5" spans="1:10" ht="15" customHeight="1" x14ac:dyDescent="0.25">
      <c r="A5" s="8">
        <v>14</v>
      </c>
      <c r="B5" s="8" t="s">
        <v>4</v>
      </c>
      <c r="C5" s="17">
        <v>70.209265008590606</v>
      </c>
      <c r="D5" s="17">
        <v>160.47925840450401</v>
      </c>
      <c r="E5" s="17">
        <v>1671.3614435168461</v>
      </c>
      <c r="F5" s="17">
        <v>90.269993395913403</v>
      </c>
      <c r="G5" s="17">
        <v>70.209265008590606</v>
      </c>
      <c r="H5" s="18">
        <f t="shared" si="1"/>
        <v>0.91239453395910286</v>
      </c>
      <c r="I5" s="18">
        <f t="shared" si="2"/>
        <v>4.9278298763223538E-2</v>
      </c>
      <c r="J5" s="18">
        <f t="shared" si="3"/>
        <v>3.8327167277673602E-2</v>
      </c>
    </row>
    <row r="6" spans="1:10" ht="15" customHeight="1" x14ac:dyDescent="0.25">
      <c r="A6" s="8">
        <v>15</v>
      </c>
      <c r="B6" s="8" t="s">
        <v>5</v>
      </c>
      <c r="C6" s="14" t="s">
        <v>62</v>
      </c>
      <c r="D6" s="14" t="s">
        <v>62</v>
      </c>
      <c r="E6" s="17">
        <v>859.74754193869694</v>
      </c>
      <c r="F6" s="14" t="s">
        <v>62</v>
      </c>
      <c r="G6" s="14" t="s">
        <v>62</v>
      </c>
      <c r="H6" s="14" t="s">
        <v>62</v>
      </c>
      <c r="I6" s="14" t="s">
        <v>62</v>
      </c>
      <c r="J6" s="14" t="s">
        <v>62</v>
      </c>
    </row>
    <row r="7" spans="1:10" ht="15" customHeight="1" x14ac:dyDescent="0.25">
      <c r="A7" s="8">
        <v>16</v>
      </c>
      <c r="B7" s="8" t="s">
        <v>6</v>
      </c>
      <c r="C7" s="14" t="s">
        <v>62</v>
      </c>
      <c r="D7" s="14" t="s">
        <v>62</v>
      </c>
      <c r="E7" s="17">
        <v>172.02147140187901</v>
      </c>
      <c r="F7" s="14" t="s">
        <v>62</v>
      </c>
      <c r="G7" s="14" t="s">
        <v>62</v>
      </c>
      <c r="H7" s="14" t="s">
        <v>62</v>
      </c>
      <c r="I7" s="14" t="s">
        <v>62</v>
      </c>
      <c r="J7" s="14" t="s">
        <v>62</v>
      </c>
    </row>
    <row r="8" spans="1:10" ht="15" customHeight="1" x14ac:dyDescent="0.25">
      <c r="A8" s="8">
        <v>17</v>
      </c>
      <c r="B8" s="8" t="s">
        <v>7</v>
      </c>
      <c r="C8" s="14" t="s">
        <v>62</v>
      </c>
      <c r="D8" s="14" t="s">
        <v>62</v>
      </c>
      <c r="E8" s="17">
        <v>196.34973682065302</v>
      </c>
      <c r="F8" s="14" t="s">
        <v>62</v>
      </c>
      <c r="G8" s="14" t="s">
        <v>62</v>
      </c>
      <c r="H8" s="14" t="s">
        <v>62</v>
      </c>
      <c r="I8" s="14" t="s">
        <v>62</v>
      </c>
      <c r="J8" s="14" t="s">
        <v>62</v>
      </c>
    </row>
    <row r="9" spans="1:10" ht="15" customHeight="1" x14ac:dyDescent="0.25">
      <c r="A9" s="8">
        <v>18</v>
      </c>
      <c r="B9" s="8" t="s">
        <v>8</v>
      </c>
      <c r="C9" s="14" t="s">
        <v>62</v>
      </c>
      <c r="D9" s="14" t="s">
        <v>62</v>
      </c>
      <c r="E9" s="17">
        <v>90.669496566211905</v>
      </c>
      <c r="F9" s="14" t="s">
        <v>62</v>
      </c>
      <c r="G9" s="14" t="s">
        <v>62</v>
      </c>
      <c r="H9" s="14" t="s">
        <v>62</v>
      </c>
      <c r="I9" s="14" t="s">
        <v>62</v>
      </c>
      <c r="J9" s="14" t="s">
        <v>62</v>
      </c>
    </row>
    <row r="10" spans="1:10" ht="15" customHeight="1" x14ac:dyDescent="0.25">
      <c r="A10" s="8">
        <v>19</v>
      </c>
      <c r="B10" s="8" t="s">
        <v>9</v>
      </c>
      <c r="C10" s="14" t="s">
        <v>62</v>
      </c>
      <c r="D10" s="14" t="s">
        <v>62</v>
      </c>
      <c r="E10" s="17">
        <v>29.212271244130299</v>
      </c>
      <c r="F10" s="14" t="s">
        <v>62</v>
      </c>
      <c r="G10" s="14" t="s">
        <v>62</v>
      </c>
      <c r="H10" s="14" t="s">
        <v>62</v>
      </c>
      <c r="I10" s="14" t="s">
        <v>62</v>
      </c>
      <c r="J10" s="14" t="s">
        <v>62</v>
      </c>
    </row>
    <row r="11" spans="1:10" ht="15" customHeight="1" x14ac:dyDescent="0.2">
      <c r="A11" s="60"/>
      <c r="B11" s="60"/>
      <c r="C11" s="11">
        <f>SUM(C2:C10)</f>
        <v>740.58168761453533</v>
      </c>
      <c r="D11" s="11">
        <f t="shared" ref="D11:G11" si="4">SUM(D2:D10)</f>
        <v>1188.8438459458353</v>
      </c>
      <c r="E11" s="11">
        <f t="shared" si="4"/>
        <v>6277.2922572661591</v>
      </c>
      <c r="F11" s="11">
        <f t="shared" si="4"/>
        <v>448.26215833129976</v>
      </c>
      <c r="G11" s="11">
        <f t="shared" si="4"/>
        <v>740.58168761453533</v>
      </c>
      <c r="H11" s="19">
        <f t="shared" si="1"/>
        <v>0.84076852745366049</v>
      </c>
      <c r="I11" s="19">
        <f t="shared" si="2"/>
        <v>6.003937674514849E-2</v>
      </c>
      <c r="J11" s="19">
        <f t="shared" si="3"/>
        <v>9.9192095801191052E-2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19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  <c r="J2" s="13" t="s">
        <v>62</v>
      </c>
    </row>
    <row r="3" spans="1:10" ht="15" customHeight="1" x14ac:dyDescent="0.25">
      <c r="A3" s="8">
        <v>12</v>
      </c>
      <c r="B3" s="8" t="s">
        <v>20</v>
      </c>
      <c r="C3" s="17">
        <v>50.761669332630099</v>
      </c>
      <c r="D3" s="17">
        <v>89.265107717619102</v>
      </c>
      <c r="E3" s="17">
        <v>569.30265269106394</v>
      </c>
      <c r="F3" s="17">
        <v>38.503438384989003</v>
      </c>
      <c r="G3" s="17">
        <v>50.761669332630099</v>
      </c>
      <c r="H3" s="18">
        <f t="shared" ref="H3:H11" si="0">E3/SUM($E3:$G3)</f>
        <v>0.86445569752423901</v>
      </c>
      <c r="I3" s="18">
        <f t="shared" ref="I3:I11" si="1">F3/SUM($E3:$G3)</f>
        <v>5.8465416468451457E-2</v>
      </c>
      <c r="J3" s="18">
        <f t="shared" ref="J3:J11" si="2">G3/SUM($E3:$G3)</f>
        <v>7.7078886007309666E-2</v>
      </c>
    </row>
    <row r="4" spans="1:10" ht="15" customHeight="1" x14ac:dyDescent="0.25">
      <c r="A4" s="8">
        <v>13</v>
      </c>
      <c r="B4" s="8" t="s">
        <v>21</v>
      </c>
      <c r="C4" s="17">
        <v>101.851262423381</v>
      </c>
      <c r="D4" s="17">
        <v>154.739066668117</v>
      </c>
      <c r="E4" s="17">
        <v>752.88968906820901</v>
      </c>
      <c r="F4" s="17">
        <v>52.887804244736003</v>
      </c>
      <c r="G4" s="17">
        <v>101.851262423381</v>
      </c>
      <c r="H4" s="18">
        <f t="shared" si="0"/>
        <v>0.82951282042338681</v>
      </c>
      <c r="I4" s="18">
        <f t="shared" si="1"/>
        <v>5.8270304803013942E-2</v>
      </c>
      <c r="J4" s="18">
        <f t="shared" si="2"/>
        <v>0.11221687477359926</v>
      </c>
    </row>
    <row r="5" spans="1:10" ht="15" customHeight="1" x14ac:dyDescent="0.25">
      <c r="A5" s="8">
        <v>21</v>
      </c>
      <c r="B5" s="8" t="s">
        <v>22</v>
      </c>
      <c r="C5" s="17">
        <v>53.4642301365188</v>
      </c>
      <c r="D5" s="17">
        <v>60.941225855543301</v>
      </c>
      <c r="E5" s="17">
        <v>176.89857426377472</v>
      </c>
      <c r="F5" s="17">
        <v>7.4769957190245009</v>
      </c>
      <c r="G5" s="17">
        <v>53.4642301365188</v>
      </c>
      <c r="H5" s="18">
        <f t="shared" si="0"/>
        <v>0.74377195984452271</v>
      </c>
      <c r="I5" s="18">
        <f t="shared" si="1"/>
        <v>3.1437108992159797E-2</v>
      </c>
      <c r="J5" s="18">
        <f t="shared" si="2"/>
        <v>0.22479093116331744</v>
      </c>
    </row>
    <row r="6" spans="1:10" ht="15" customHeight="1" x14ac:dyDescent="0.25">
      <c r="A6" s="8">
        <v>22</v>
      </c>
      <c r="B6" s="8" t="s">
        <v>23</v>
      </c>
      <c r="C6" s="17">
        <v>57.851584883225897</v>
      </c>
      <c r="D6" s="17">
        <v>80.131725377722304</v>
      </c>
      <c r="E6" s="17">
        <v>282.58529772180867</v>
      </c>
      <c r="F6" s="17">
        <v>22.280140494496408</v>
      </c>
      <c r="G6" s="17">
        <v>57.851584883225897</v>
      </c>
      <c r="H6" s="18">
        <f t="shared" si="0"/>
        <v>0.77907922629886106</v>
      </c>
      <c r="I6" s="18">
        <f t="shared" si="1"/>
        <v>6.1425681938238261E-2</v>
      </c>
      <c r="J6" s="18">
        <f t="shared" si="2"/>
        <v>0.1594950917629008</v>
      </c>
    </row>
    <row r="7" spans="1:10" ht="15" customHeight="1" x14ac:dyDescent="0.25">
      <c r="A7" s="8">
        <v>23</v>
      </c>
      <c r="B7" s="8" t="s">
        <v>24</v>
      </c>
      <c r="C7" s="17">
        <v>10.733023522776199</v>
      </c>
      <c r="D7" s="17">
        <v>16.948742602353402</v>
      </c>
      <c r="E7" s="17">
        <v>116.5395145436496</v>
      </c>
      <c r="F7" s="17">
        <v>6.2157190795772035</v>
      </c>
      <c r="G7" s="17">
        <v>10.733023522776199</v>
      </c>
      <c r="H7" s="18">
        <f t="shared" si="0"/>
        <v>0.87303195828067715</v>
      </c>
      <c r="I7" s="18">
        <f t="shared" si="1"/>
        <v>4.6563789298550436E-2</v>
      </c>
      <c r="J7" s="18">
        <f t="shared" si="2"/>
        <v>8.0404252420772385E-2</v>
      </c>
    </row>
    <row r="8" spans="1:10" ht="15" customHeight="1" x14ac:dyDescent="0.25">
      <c r="A8" s="8">
        <v>31</v>
      </c>
      <c r="B8" s="8" t="s">
        <v>25</v>
      </c>
      <c r="C8" s="17">
        <v>90.149061163331297</v>
      </c>
      <c r="D8" s="17">
        <v>176.873715191521</v>
      </c>
      <c r="E8" s="17">
        <v>1282.7969290864589</v>
      </c>
      <c r="F8" s="17">
        <v>86.724654028189704</v>
      </c>
      <c r="G8" s="17">
        <v>90.149061163331297</v>
      </c>
      <c r="H8" s="18">
        <f t="shared" si="0"/>
        <v>0.87882628462463142</v>
      </c>
      <c r="I8" s="18">
        <f t="shared" si="1"/>
        <v>5.9413850904076859E-2</v>
      </c>
      <c r="J8" s="18">
        <f t="shared" si="2"/>
        <v>6.1759864471291857E-2</v>
      </c>
    </row>
    <row r="9" spans="1:10" ht="15" customHeight="1" x14ac:dyDescent="0.25">
      <c r="A9" s="8">
        <v>32</v>
      </c>
      <c r="B9" s="8" t="s">
        <v>26</v>
      </c>
      <c r="C9" s="17">
        <v>9.8667693573050403</v>
      </c>
      <c r="D9" s="17">
        <v>15.162528376430799</v>
      </c>
      <c r="E9" s="17">
        <v>93.122800753536197</v>
      </c>
      <c r="F9" s="17">
        <v>5.2957590191257591</v>
      </c>
      <c r="G9" s="17">
        <v>9.8667693573050403</v>
      </c>
      <c r="H9" s="18">
        <f t="shared" si="0"/>
        <v>0.85997615283384954</v>
      </c>
      <c r="I9" s="18">
        <f t="shared" si="1"/>
        <v>4.8905600247745887E-2</v>
      </c>
      <c r="J9" s="18">
        <f t="shared" si="2"/>
        <v>9.1118246918404575E-2</v>
      </c>
    </row>
    <row r="10" spans="1:10" ht="15" customHeight="1" x14ac:dyDescent="0.25">
      <c r="A10" s="8">
        <v>33</v>
      </c>
      <c r="B10" s="8" t="s">
        <v>27</v>
      </c>
      <c r="C10" s="17">
        <v>365.90408679536699</v>
      </c>
      <c r="D10" s="17">
        <v>594.78173415652805</v>
      </c>
      <c r="E10" s="17">
        <v>3003.1567991376924</v>
      </c>
      <c r="F10" s="17">
        <v>228.87764736116105</v>
      </c>
      <c r="G10" s="17">
        <v>365.90408679536699</v>
      </c>
      <c r="H10" s="18">
        <f t="shared" si="0"/>
        <v>0.83468818918038756</v>
      </c>
      <c r="I10" s="18">
        <f t="shared" si="1"/>
        <v>6.3613551271984634E-2</v>
      </c>
      <c r="J10" s="18">
        <f t="shared" si="2"/>
        <v>0.10169825954762783</v>
      </c>
    </row>
    <row r="11" spans="1:10" ht="15" customHeight="1" x14ac:dyDescent="0.2">
      <c r="A11" s="60"/>
      <c r="B11" s="60"/>
      <c r="C11" s="11">
        <f>SUM(C2:C10)</f>
        <v>740.58168761453533</v>
      </c>
      <c r="D11" s="11">
        <f t="shared" ref="D11:G11" si="3">SUM(D2:D10)</f>
        <v>1188.843845945835</v>
      </c>
      <c r="E11" s="11">
        <f t="shared" si="3"/>
        <v>6277.2922572661937</v>
      </c>
      <c r="F11" s="11">
        <f t="shared" si="3"/>
        <v>448.26215833129964</v>
      </c>
      <c r="G11" s="11">
        <f t="shared" si="3"/>
        <v>740.58168761453533</v>
      </c>
      <c r="H11" s="19">
        <f t="shared" si="0"/>
        <v>0.84076852745366126</v>
      </c>
      <c r="I11" s="19">
        <f t="shared" si="1"/>
        <v>6.0039376745148199E-2</v>
      </c>
      <c r="J11" s="19">
        <f t="shared" si="2"/>
        <v>9.9192095801190594E-2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10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  <c r="J2" s="13" t="s">
        <v>62</v>
      </c>
    </row>
    <row r="3" spans="1:10" ht="15" customHeight="1" x14ac:dyDescent="0.25">
      <c r="A3" s="8">
        <v>2</v>
      </c>
      <c r="B3" s="8" t="s">
        <v>11</v>
      </c>
      <c r="C3" s="14" t="s">
        <v>62</v>
      </c>
      <c r="D3" s="14" t="s">
        <v>62</v>
      </c>
      <c r="E3" s="14" t="s">
        <v>62</v>
      </c>
      <c r="F3" s="14" t="s">
        <v>62</v>
      </c>
      <c r="G3" s="14" t="s">
        <v>62</v>
      </c>
      <c r="H3" s="14" t="s">
        <v>62</v>
      </c>
      <c r="I3" s="14" t="s">
        <v>62</v>
      </c>
      <c r="J3" s="14" t="s">
        <v>62</v>
      </c>
    </row>
    <row r="4" spans="1:10" ht="15" customHeight="1" x14ac:dyDescent="0.25">
      <c r="A4" s="8">
        <v>3</v>
      </c>
      <c r="B4" s="8" t="s">
        <v>12</v>
      </c>
      <c r="C4" s="14" t="s">
        <v>62</v>
      </c>
      <c r="D4" s="14" t="s">
        <v>62</v>
      </c>
      <c r="E4" s="14" t="s">
        <v>62</v>
      </c>
      <c r="F4" s="14" t="s">
        <v>62</v>
      </c>
      <c r="G4" s="14" t="s">
        <v>62</v>
      </c>
      <c r="H4" s="14" t="s">
        <v>62</v>
      </c>
      <c r="I4" s="14" t="s">
        <v>62</v>
      </c>
      <c r="J4" s="14" t="s">
        <v>62</v>
      </c>
    </row>
    <row r="5" spans="1:10" ht="15" customHeight="1" x14ac:dyDescent="0.25">
      <c r="A5" s="8">
        <v>4</v>
      </c>
      <c r="B5" s="8" t="s">
        <v>13</v>
      </c>
      <c r="C5" s="17">
        <v>110.38314756133001</v>
      </c>
      <c r="D5" s="17">
        <v>182.70563582836002</v>
      </c>
      <c r="E5" s="17">
        <v>1015.5252681018701</v>
      </c>
      <c r="F5" s="17">
        <v>72.32248826703001</v>
      </c>
      <c r="G5" s="17">
        <v>110.38314756133001</v>
      </c>
      <c r="H5" s="18">
        <f t="shared" ref="H5:H11" si="0">E5/SUM($E5:$G5)</f>
        <v>0.84752051108923965</v>
      </c>
      <c r="I5" s="18">
        <f t="shared" ref="I5:I11" si="1">F5/SUM($E5:$G5)</f>
        <v>6.0357722397085804E-2</v>
      </c>
      <c r="J5" s="18">
        <f t="shared" ref="J5:J11" si="2">G5/SUM($E5:$G5)</f>
        <v>9.212176651367468E-2</v>
      </c>
    </row>
    <row r="6" spans="1:10" ht="15" customHeight="1" x14ac:dyDescent="0.25">
      <c r="A6" s="8">
        <v>5</v>
      </c>
      <c r="B6" s="8" t="s">
        <v>14</v>
      </c>
      <c r="C6" s="17">
        <v>201.87910962092101</v>
      </c>
      <c r="D6" s="17">
        <v>277.517783772857</v>
      </c>
      <c r="E6" s="17">
        <v>1231.659099758773</v>
      </c>
      <c r="F6" s="17">
        <v>75.638674151935987</v>
      </c>
      <c r="G6" s="17">
        <v>201.87910962092101</v>
      </c>
      <c r="H6" s="18">
        <f t="shared" si="0"/>
        <v>0.8161131496240277</v>
      </c>
      <c r="I6" s="18">
        <f t="shared" si="1"/>
        <v>5.0119157652967532E-2</v>
      </c>
      <c r="J6" s="18">
        <f t="shared" si="2"/>
        <v>0.13376769272300476</v>
      </c>
    </row>
    <row r="7" spans="1:10" ht="15" customHeight="1" x14ac:dyDescent="0.25">
      <c r="A7" s="8">
        <v>6</v>
      </c>
      <c r="B7" s="8" t="s">
        <v>15</v>
      </c>
      <c r="C7" s="17">
        <v>35.001996713129401</v>
      </c>
      <c r="D7" s="17">
        <v>69.082686562004994</v>
      </c>
      <c r="E7" s="17">
        <v>360.42943071037303</v>
      </c>
      <c r="F7" s="17">
        <v>34.080689848875593</v>
      </c>
      <c r="G7" s="17">
        <v>35.001996713129401</v>
      </c>
      <c r="H7" s="18">
        <f t="shared" si="0"/>
        <v>0.83916009867028796</v>
      </c>
      <c r="I7" s="18">
        <f t="shared" si="1"/>
        <v>7.9347446738651836E-2</v>
      </c>
      <c r="J7" s="18">
        <f t="shared" si="2"/>
        <v>8.149245459106022E-2</v>
      </c>
    </row>
    <row r="8" spans="1:10" ht="15" customHeight="1" x14ac:dyDescent="0.25">
      <c r="A8" s="8">
        <v>7</v>
      </c>
      <c r="B8" s="8" t="s">
        <v>16</v>
      </c>
      <c r="C8" s="17">
        <v>66.470928113399097</v>
      </c>
      <c r="D8" s="17">
        <v>112.13333198708301</v>
      </c>
      <c r="E8" s="17">
        <v>593.39051708970101</v>
      </c>
      <c r="F8" s="17">
        <v>45.662403873683914</v>
      </c>
      <c r="G8" s="17">
        <v>66.470928113399097</v>
      </c>
      <c r="H8" s="18">
        <f t="shared" si="0"/>
        <v>0.84106372572122756</v>
      </c>
      <c r="I8" s="18">
        <f t="shared" si="1"/>
        <v>6.472127616016897E-2</v>
      </c>
      <c r="J8" s="18">
        <f t="shared" si="2"/>
        <v>9.4214998118603482E-2</v>
      </c>
    </row>
    <row r="9" spans="1:10" ht="15" customHeight="1" x14ac:dyDescent="0.25">
      <c r="A9" s="8">
        <v>8</v>
      </c>
      <c r="B9" s="8" t="s">
        <v>17</v>
      </c>
      <c r="C9" s="17">
        <v>125.240936338598</v>
      </c>
      <c r="D9" s="17">
        <v>189.007237921577</v>
      </c>
      <c r="E9" s="17">
        <v>978.45530136255286</v>
      </c>
      <c r="F9" s="17">
        <v>63.766301582978997</v>
      </c>
      <c r="G9" s="17">
        <v>125.240936338598</v>
      </c>
      <c r="H9" s="18">
        <f t="shared" si="0"/>
        <v>0.83810423755654428</v>
      </c>
      <c r="I9" s="18">
        <f t="shared" si="1"/>
        <v>5.4619569739753286E-2</v>
      </c>
      <c r="J9" s="18">
        <f t="shared" si="2"/>
        <v>0.10727619270370237</v>
      </c>
    </row>
    <row r="10" spans="1:10" ht="15" customHeight="1" x14ac:dyDescent="0.25">
      <c r="A10" s="8">
        <v>9</v>
      </c>
      <c r="B10" s="8" t="s">
        <v>18</v>
      </c>
      <c r="C10" s="17">
        <v>201.60556926715901</v>
      </c>
      <c r="D10" s="17">
        <v>358.39716987395099</v>
      </c>
      <c r="E10" s="17">
        <v>2097.8326402428988</v>
      </c>
      <c r="F10" s="17">
        <v>156.79160060679197</v>
      </c>
      <c r="G10" s="17">
        <v>201.60556926715901</v>
      </c>
      <c r="H10" s="18">
        <f t="shared" si="0"/>
        <v>0.85408646682905409</v>
      </c>
      <c r="I10" s="18">
        <f t="shared" si="1"/>
        <v>6.3834255231733777E-2</v>
      </c>
      <c r="J10" s="18">
        <f t="shared" si="2"/>
        <v>8.2079277939212075E-2</v>
      </c>
    </row>
    <row r="11" spans="1:10" ht="15" customHeight="1" x14ac:dyDescent="0.2">
      <c r="A11" s="60"/>
      <c r="B11" s="60"/>
      <c r="C11" s="11">
        <f>SUM(C2:C10)</f>
        <v>740.58168761453658</v>
      </c>
      <c r="D11" s="11">
        <f t="shared" ref="D11:G11" si="3">SUM(D2:D10)</f>
        <v>1188.843845945833</v>
      </c>
      <c r="E11" s="11">
        <f t="shared" si="3"/>
        <v>6277.2922572661682</v>
      </c>
      <c r="F11" s="11">
        <f t="shared" si="3"/>
        <v>448.26215833129646</v>
      </c>
      <c r="G11" s="11">
        <f t="shared" si="3"/>
        <v>740.58168761453658</v>
      </c>
      <c r="H11" s="19">
        <f t="shared" si="0"/>
        <v>0.84076852745366093</v>
      </c>
      <c r="I11" s="19">
        <f t="shared" si="1"/>
        <v>6.003937674514799E-2</v>
      </c>
      <c r="J11" s="19">
        <f t="shared" si="2"/>
        <v>9.9192095801191121E-2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38.458210534898299</v>
      </c>
      <c r="D2" s="20">
        <v>281.274949146849</v>
      </c>
      <c r="E2" s="15">
        <v>687.31552001238106</v>
      </c>
      <c r="F2" s="15">
        <v>1100.61104419502</v>
      </c>
      <c r="G2" s="15">
        <v>888.45328762123495</v>
      </c>
      <c r="H2" s="16">
        <v>1.2836034684656626E-2</v>
      </c>
      <c r="I2" s="16">
        <v>9.3879953148047063E-2</v>
      </c>
      <c r="J2" s="16">
        <v>0.22940240150217014</v>
      </c>
      <c r="K2" s="16">
        <v>0.36734630501810955</v>
      </c>
      <c r="L2" s="16">
        <v>0.29653530564701663</v>
      </c>
    </row>
    <row r="3" spans="1:12" ht="15" customHeight="1" x14ac:dyDescent="0.25">
      <c r="A3" s="8">
        <v>12</v>
      </c>
      <c r="B3" s="8" t="s">
        <v>2</v>
      </c>
      <c r="C3" s="21">
        <v>11.084748078952499</v>
      </c>
      <c r="D3" s="21">
        <v>40.391894579702097</v>
      </c>
      <c r="E3" s="17">
        <v>192.084923580744</v>
      </c>
      <c r="F3" s="17">
        <v>297.96840204751499</v>
      </c>
      <c r="G3" s="17">
        <v>376.749146746338</v>
      </c>
      <c r="H3" s="18">
        <v>1.2071218758526498E-2</v>
      </c>
      <c r="I3" s="18">
        <v>4.3986511201705242E-2</v>
      </c>
      <c r="J3" s="18">
        <v>0.20917923585116976</v>
      </c>
      <c r="K3" s="18">
        <v>0.32448565710516603</v>
      </c>
      <c r="L3" s="18">
        <v>0.41027737708343243</v>
      </c>
    </row>
    <row r="4" spans="1:12" ht="15" customHeight="1" x14ac:dyDescent="0.25">
      <c r="A4" s="8">
        <v>13</v>
      </c>
      <c r="B4" s="8" t="s">
        <v>3</v>
      </c>
      <c r="C4" s="21">
        <v>13.3394052433982</v>
      </c>
      <c r="D4" s="21">
        <v>97.539617005208896</v>
      </c>
      <c r="E4" s="17">
        <v>105.30552698184201</v>
      </c>
      <c r="F4" s="17">
        <v>109.179048938622</v>
      </c>
      <c r="G4" s="17">
        <v>46.539155042530297</v>
      </c>
      <c r="H4" s="18">
        <v>3.5867992716387562E-2</v>
      </c>
      <c r="I4" s="18">
        <v>0.26227183359869294</v>
      </c>
      <c r="J4" s="18">
        <v>0.28315339446257431</v>
      </c>
      <c r="K4" s="18">
        <v>0.29356881065223639</v>
      </c>
      <c r="L4" s="18">
        <v>0.12513796857010878</v>
      </c>
    </row>
    <row r="5" spans="1:12" ht="15" customHeight="1" x14ac:dyDescent="0.25">
      <c r="A5" s="8">
        <v>14</v>
      </c>
      <c r="B5" s="8" t="s">
        <v>4</v>
      </c>
      <c r="C5" s="21">
        <v>25.877416299838799</v>
      </c>
      <c r="D5" s="21">
        <v>155.38431806384901</v>
      </c>
      <c r="E5" s="17">
        <v>271.34655736639701</v>
      </c>
      <c r="F5" s="17">
        <v>567.70426489712702</v>
      </c>
      <c r="G5" s="17">
        <v>811.52814538748999</v>
      </c>
      <c r="H5" s="18">
        <v>1.4126455576283573E-2</v>
      </c>
      <c r="I5" s="18">
        <v>8.4824143219961012E-2</v>
      </c>
      <c r="J5" s="18">
        <v>0.148127813225224</v>
      </c>
      <c r="K5" s="18">
        <v>0.30990918821311941</v>
      </c>
      <c r="L5" s="18">
        <v>0.44301239976541196</v>
      </c>
    </row>
    <row r="6" spans="1:12" ht="15" customHeight="1" x14ac:dyDescent="0.25">
      <c r="A6" s="8">
        <v>15</v>
      </c>
      <c r="B6" s="8" t="s">
        <v>5</v>
      </c>
      <c r="C6" s="21">
        <v>11.579132443796199</v>
      </c>
      <c r="D6" s="21">
        <v>103.934106915923</v>
      </c>
      <c r="E6" s="17">
        <v>201.071328910885</v>
      </c>
      <c r="F6" s="17">
        <v>282.062213738114</v>
      </c>
      <c r="G6" s="17">
        <v>261.10075430272798</v>
      </c>
      <c r="H6" s="18">
        <v>1.3468061209542824E-2</v>
      </c>
      <c r="I6" s="18">
        <v>0.1208891011910647</v>
      </c>
      <c r="J6" s="18">
        <v>0.23387252701361191</v>
      </c>
      <c r="K6" s="18">
        <v>0.32807562897852388</v>
      </c>
      <c r="L6" s="18">
        <v>0.30369468160725666</v>
      </c>
    </row>
    <row r="7" spans="1:12" ht="15" customHeight="1" x14ac:dyDescent="0.25">
      <c r="A7" s="8">
        <v>16</v>
      </c>
      <c r="B7" s="8" t="s">
        <v>6</v>
      </c>
      <c r="C7" s="21">
        <v>5.2048390707709498</v>
      </c>
      <c r="D7" s="21">
        <v>18.8139717892935</v>
      </c>
      <c r="E7" s="17">
        <v>19.357924612631599</v>
      </c>
      <c r="F7" s="17">
        <v>65.406519177610903</v>
      </c>
      <c r="G7" s="17">
        <v>63.238223752142503</v>
      </c>
      <c r="H7" s="18">
        <v>3.0256913956954089E-2</v>
      </c>
      <c r="I7" s="18">
        <v>0.10936989941033783</v>
      </c>
      <c r="J7" s="18">
        <v>0.11253202095695949</v>
      </c>
      <c r="K7" s="18">
        <v>0.38022298020593898</v>
      </c>
      <c r="L7" s="18">
        <v>0.36761818546980951</v>
      </c>
    </row>
    <row r="8" spans="1:12" ht="15" customHeight="1" x14ac:dyDescent="0.25">
      <c r="A8" s="8">
        <v>17</v>
      </c>
      <c r="B8" s="8" t="s">
        <v>7</v>
      </c>
      <c r="C8" s="21">
        <v>0.61539579479968998</v>
      </c>
      <c r="D8" s="21">
        <v>11.445184492253599</v>
      </c>
      <c r="E8" s="17">
        <v>35.759134296772601</v>
      </c>
      <c r="F8" s="17">
        <v>75.232118367342295</v>
      </c>
      <c r="G8" s="17">
        <v>73.297901216608906</v>
      </c>
      <c r="H8" s="18">
        <v>3.134181960612414E-3</v>
      </c>
      <c r="I8" s="18">
        <v>5.8289788579361693E-2</v>
      </c>
      <c r="J8" s="18">
        <v>0.18211959618044149</v>
      </c>
      <c r="K8" s="18">
        <v>0.38315365531922685</v>
      </c>
      <c r="L8" s="18">
        <v>0.37330277796035743</v>
      </c>
    </row>
    <row r="9" spans="1:12" ht="15" customHeight="1" x14ac:dyDescent="0.25">
      <c r="A9" s="8">
        <v>18</v>
      </c>
      <c r="B9" s="8" t="s">
        <v>8</v>
      </c>
      <c r="C9" s="21">
        <v>9.8317469866991907</v>
      </c>
      <c r="D9" s="21">
        <v>11.498405250998101</v>
      </c>
      <c r="E9" s="17">
        <v>16.089688675029599</v>
      </c>
      <c r="F9" s="17">
        <v>20.9651963580867</v>
      </c>
      <c r="G9" s="17">
        <v>32.284459740699297</v>
      </c>
      <c r="H9" s="18">
        <v>0.1084350008630884</v>
      </c>
      <c r="I9" s="18">
        <v>0.12681668730927309</v>
      </c>
      <c r="J9" s="18">
        <v>0.17745426196625519</v>
      </c>
      <c r="K9" s="18">
        <v>0.23122656515260712</v>
      </c>
      <c r="L9" s="18">
        <v>0.35606748470877625</v>
      </c>
    </row>
    <row r="10" spans="1:12" ht="15" customHeight="1" x14ac:dyDescent="0.25">
      <c r="A10" s="8">
        <v>19</v>
      </c>
      <c r="B10" s="8" t="s">
        <v>9</v>
      </c>
      <c r="C10" s="21">
        <v>0</v>
      </c>
      <c r="D10" s="21">
        <v>0.49360739447639196</v>
      </c>
      <c r="E10" s="17">
        <v>0</v>
      </c>
      <c r="F10" s="17">
        <v>2.3912466308489799</v>
      </c>
      <c r="G10" s="17">
        <v>26.3274171413799</v>
      </c>
      <c r="H10" s="18">
        <v>0</v>
      </c>
      <c r="I10" s="18">
        <v>1.6897261827385119E-2</v>
      </c>
      <c r="J10" s="18">
        <v>0</v>
      </c>
      <c r="K10" s="18">
        <v>8.1857607619855555E-2</v>
      </c>
      <c r="L10" s="18">
        <v>0.90124513055275934</v>
      </c>
    </row>
    <row r="11" spans="1:12" ht="15" customHeight="1" x14ac:dyDescent="0.2">
      <c r="A11" s="60"/>
      <c r="B11" s="60"/>
      <c r="C11" s="22">
        <f t="shared" ref="C11:G11" si="0">SUM(C2:C10)</f>
        <v>115.99089445315383</v>
      </c>
      <c r="D11" s="22">
        <f t="shared" si="0"/>
        <v>720.77605463855366</v>
      </c>
      <c r="E11" s="11">
        <f t="shared" si="0"/>
        <v>1528.330604436683</v>
      </c>
      <c r="F11" s="11">
        <f t="shared" si="0"/>
        <v>2521.520054350286</v>
      </c>
      <c r="G11" s="11">
        <f t="shared" si="0"/>
        <v>2579.5184909511518</v>
      </c>
      <c r="H11" s="19">
        <v>1.5535598724396834E-2</v>
      </c>
      <c r="I11" s="19">
        <v>9.6539367230597542E-2</v>
      </c>
      <c r="J11" s="19">
        <v>0.20470168025415705</v>
      </c>
      <c r="K11" s="19">
        <v>0.33772757701878559</v>
      </c>
      <c r="L11" s="19">
        <v>0.345495776772063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44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2017-10-30T07:13:13Z</dcterms:created>
  <dcterms:modified xsi:type="dcterms:W3CDTF">2017-11-20T13:05:24Z</dcterms:modified>
</cp:coreProperties>
</file>