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F11" i="2" s="1"/>
  <c r="C11" i="3"/>
  <c r="D11" i="3"/>
  <c r="E11" i="3"/>
  <c r="F11" i="3"/>
  <c r="G11" i="3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4" i="7"/>
  <c r="I4" i="7"/>
  <c r="J4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7" i="10"/>
  <c r="I8" i="10"/>
  <c r="I9" i="10"/>
  <c r="I10" i="10"/>
  <c r="H7" i="10"/>
  <c r="H8" i="10"/>
  <c r="H9" i="10"/>
  <c r="H10" i="10"/>
  <c r="G7" i="10"/>
  <c r="G8" i="10"/>
  <c r="G9" i="10"/>
  <c r="G10" i="10"/>
  <c r="F11" i="11"/>
  <c r="E11" i="11"/>
  <c r="C11" i="11"/>
  <c r="D8" i="11" s="1"/>
  <c r="I4" i="11"/>
  <c r="I8" i="11"/>
  <c r="I9" i="11"/>
  <c r="I10" i="11"/>
  <c r="H4" i="11"/>
  <c r="H8" i="11"/>
  <c r="H9" i="11"/>
  <c r="H10" i="11"/>
  <c r="G4" i="11"/>
  <c r="G8" i="11"/>
  <c r="G9" i="11"/>
  <c r="G10" i="11"/>
  <c r="F11" i="12"/>
  <c r="E11" i="12"/>
  <c r="C11" i="12"/>
  <c r="D7" i="12" s="1"/>
  <c r="I3" i="12"/>
  <c r="I4" i="12"/>
  <c r="I5" i="12"/>
  <c r="I6" i="12"/>
  <c r="I7" i="12"/>
  <c r="I8" i="12"/>
  <c r="I10" i="12"/>
  <c r="I2" i="12"/>
  <c r="H3" i="12"/>
  <c r="H4" i="12"/>
  <c r="H5" i="12"/>
  <c r="H6" i="12"/>
  <c r="H7" i="12"/>
  <c r="H8" i="12"/>
  <c r="H10" i="12"/>
  <c r="H2" i="12"/>
  <c r="G3" i="12"/>
  <c r="G4" i="12"/>
  <c r="G5" i="12"/>
  <c r="G6" i="12"/>
  <c r="G7" i="12"/>
  <c r="G8" i="12"/>
  <c r="G10" i="12"/>
  <c r="G2" i="12"/>
  <c r="E11" i="2" l="1"/>
  <c r="H11" i="5"/>
  <c r="I11" i="5"/>
  <c r="I11" i="7"/>
  <c r="J11" i="7"/>
  <c r="H11" i="7"/>
  <c r="I11" i="9"/>
  <c r="H11" i="9"/>
  <c r="J11" i="9"/>
  <c r="G11" i="10"/>
  <c r="I11" i="10"/>
  <c r="H11" i="10"/>
  <c r="D7" i="10"/>
  <c r="D8" i="10"/>
  <c r="D9" i="10"/>
  <c r="D9" i="11"/>
  <c r="D10" i="11"/>
  <c r="G11" i="11"/>
  <c r="I11" i="11"/>
  <c r="H11" i="11"/>
  <c r="D4" i="11"/>
  <c r="D10" i="12"/>
  <c r="D8" i="12"/>
  <c r="D9" i="12"/>
  <c r="H11" i="12"/>
  <c r="D5" i="12"/>
  <c r="G11" i="12"/>
  <c r="I11" i="12"/>
  <c r="D2" i="12"/>
  <c r="D3" i="12"/>
  <c r="D4" i="12"/>
  <c r="D6" i="12"/>
</calcChain>
</file>

<file path=xl/sharedStrings.xml><?xml version="1.0" encoding="utf-8"?>
<sst xmlns="http://schemas.openxmlformats.org/spreadsheetml/2006/main" count="451" uniqueCount="139">
  <si>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</si>
  <si>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</si>
  <si>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</si>
  <si>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</si>
  <si>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</si>
  <si>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</si>
  <si>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</si>
  <si>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</si>
  <si>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</si>
  <si>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</si>
  <si>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</si>
  <si>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</si>
  <si>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</si>
  <si>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</si>
  <si>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</si>
  <si>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</si>
  <si>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</si>
  <si>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</si>
  <si>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</si>
  <si>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</si>
  <si>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</si>
  <si>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</si>
  <si>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</si>
  <si>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</si>
  <si>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</si>
  <si>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</si>
  <si>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</si>
  <si>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</si>
  <si>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</si>
  <si>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</si>
  <si>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</si>
  <si>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</si>
  <si>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</si>
  <si>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</si>
  <si>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</si>
  <si>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</si>
  <si>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</si>
  <si>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</si>
  <si>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</si>
  <si>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</si>
  <si>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</si>
  <si>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</si>
  <si>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</si>
  <si>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</si>
  <si>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</si>
  <si>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</si>
  <si>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</si>
  <si>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</si>
  <si>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</si>
  <si>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</si>
  <si>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</si>
  <si>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</si>
  <si>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</si>
  <si>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</si>
  <si>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</si>
  <si>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</si>
  <si>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</si>
  <si>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</si>
  <si>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</si>
  <si>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</si>
  <si>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</si>
  <si>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</si>
  <si>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</si>
  <si>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</si>
  <si>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</si>
  <si>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</si>
  <si>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</si>
  <si>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</si>
  <si>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</si>
  <si>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</si>
  <si>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</si>
  <si>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</si>
  <si>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Die Verkehrsflächen in der Gemeinde Lungern werden neu den Verkehrszonen innerhalb der Bauzonen zugeordnet. In den übrigen Gemeinden sind die Verkehrsflächen ausgeschnitten.</t>
  </si>
  <si>
    <t>Bemerkungen</t>
  </si>
  <si>
    <t>keine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</si>
  <si>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</si>
  <si>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</si>
  <si>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</si>
  <si>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</si>
  <si>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</si>
  <si>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</si>
  <si>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</si>
  <si>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</si>
  <si>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</si>
  <si>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</si>
  <si>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</si>
  <si>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</si>
  <si>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</si>
  <si>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</si>
  <si>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</si>
  <si>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</si>
  <si>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</si>
  <si>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</si>
  <si>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</si>
  <si>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</si>
  <si>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</si>
  <si>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</si>
  <si>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</si>
  <si>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</si>
  <si>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</si>
  <si>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</si>
  <si>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</si>
  <si>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</si>
  <si>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</si>
  <si>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</si>
  <si>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</si>
  <si>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</si>
  <si>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</si>
  <si>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</si>
  <si>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</si>
  <si>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</si>
  <si>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</si>
  <si>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</si>
  <si>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</si>
  <si>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</si>
  <si>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</si>
  <si>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</si>
  <si>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</si>
  <si>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</si>
  <si>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</si>
  <si>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</si>
  <si>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</si>
  <si>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</si>
  <si>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</si>
  <si>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</si>
  <si>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</si>
  <si>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</si>
  <si>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</si>
  <si>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</si>
  <si>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</si>
  <si>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</si>
  <si>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</si>
  <si>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</si>
  <si>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</si>
  <si>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</si>
  <si>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</si>
  <si>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</si>
  <si>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</si>
  <si>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Obwalden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</si>
</sst>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402.115073993718</c:v>
                </c:pt>
                <c:pt idx="1">
                  <c:v>117.72742544629699</c:v>
                </c:pt>
                <c:pt idx="2">
                  <c:v>84.487459514280602</c:v>
                </c:pt>
                <c:pt idx="3">
                  <c:v>97.517307250810404</c:v>
                </c:pt>
                <c:pt idx="4">
                  <c:v>143.73856464632101</c:v>
                </c:pt>
                <c:pt idx="5">
                  <c:v>71.803336333491202</c:v>
                </c:pt>
                <c:pt idx="6">
                  <c:v>68.371546227651095</c:v>
                </c:pt>
                <c:pt idx="7">
                  <c:v>3.7244428694037399</c:v>
                </c:pt>
                <c:pt idx="8">
                  <c:v>16.128962245545999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D-4400-9FC2-461680491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5728"/>
        <c:axId val="500806904"/>
      </c:barChart>
      <c:catAx>
        <c:axId val="5008057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6904"/>
        <c:crosses val="autoZero"/>
        <c:auto val="1"/>
        <c:lblAlgn val="ctr"/>
        <c:lblOffset val="100"/>
        <c:noMultiLvlLbl val="0"/>
      </c:catAx>
      <c:valAx>
        <c:axId val="5008069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057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C5-4469-946D-30AAF16B47F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C5-4469-946D-30AAF16B47F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C5-4469-946D-30AAF16B47F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C5-4469-946D-30AAF16B47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C5-4469-946D-30AAF16B4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0.87547607758517298</c:v>
                </c:pt>
                <c:pt idx="1">
                  <c:v>0.66679688499550083</c:v>
                </c:pt>
                <c:pt idx="2">
                  <c:v>0.90211017291563667</c:v>
                </c:pt>
                <c:pt idx="3">
                  <c:v>0.93089186881877695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C5-4469-946D-30AAF16B47F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C5-4469-946D-30AAF16B47F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C5-4469-946D-30AAF16B47F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4C5-4469-946D-30AAF16B47F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C5-4469-946D-30AAF16B47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C5-4469-946D-30AAF16B4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5.2823966668201904E-2</c:v>
                </c:pt>
                <c:pt idx="1">
                  <c:v>8.5140566440991328E-2</c:v>
                </c:pt>
                <c:pt idx="2">
                  <c:v>5.4858075574979182E-2</c:v>
                </c:pt>
                <c:pt idx="3">
                  <c:v>3.8819642500396358E-2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4C5-4469-946D-30AAF16B47F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C5-4469-946D-30AAF16B47F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C5-4469-946D-30AAF16B47F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C5-4469-946D-30AAF16B47F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C5-4469-946D-30AAF16B47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C5-4469-946D-30AAF16B4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7.1699955746625216E-2</c:v>
                </c:pt>
                <c:pt idx="1">
                  <c:v>0.24806254856350782</c:v>
                </c:pt>
                <c:pt idx="2">
                  <c:v>4.3031751509384077E-2</c:v>
                </c:pt>
                <c:pt idx="3">
                  <c:v>3.0288488680826696E-2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4C5-4469-946D-30AAF16B4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9640"/>
        <c:axId val="439070032"/>
      </c:barChart>
      <c:catAx>
        <c:axId val="439069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0032"/>
        <c:crosses val="autoZero"/>
        <c:auto val="1"/>
        <c:lblAlgn val="ctr"/>
        <c:lblOffset val="100"/>
        <c:noMultiLvlLbl val="0"/>
      </c:catAx>
      <c:valAx>
        <c:axId val="4390700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9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250.89271794871928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264.3246006010566</c:v>
                </c:pt>
                <c:pt idx="7" formatCode="#,##0">
                  <c:v>247.18187795225109</c:v>
                </c:pt>
                <c:pt idx="8" formatCode="#,##0">
                  <c:v>138.90512920491898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72-41E5-9737-39F370710FD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9.8767294527298013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13.120486280274804</c:v>
                </c:pt>
                <c:pt idx="7" formatCode="#,##0">
                  <c:v>10.2769968140031</c:v>
                </c:pt>
                <c:pt idx="8" formatCode="#,##0">
                  <c:v>6.4108868508055004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72-41E5-9737-39F370710FD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24.882404504922899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16.586258691552597</c:v>
                </c:pt>
                <c:pt idx="7" formatCode="#,##0">
                  <c:v>10.130179890131801</c:v>
                </c:pt>
                <c:pt idx="8" formatCode="#,##0">
                  <c:v>13.025850336150501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72-41E5-9737-39F370710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3440"/>
        <c:axId val="439075128"/>
      </c:barChart>
      <c:catAx>
        <c:axId val="426593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5128"/>
        <c:crosses val="autoZero"/>
        <c:auto val="1"/>
        <c:lblAlgn val="ctr"/>
        <c:lblOffset val="100"/>
        <c:noMultiLvlLbl val="0"/>
      </c:catAx>
      <c:valAx>
        <c:axId val="4390751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3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2C-454C-A93F-00F421837F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2C-454C-A93F-00F421837F1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2C-454C-A93F-00F421837F1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2C-454C-A93F-00F421837F1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72C-454C-A93F-00F421837F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0.87831644106040774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0.89896742160619836</c:v>
                </c:pt>
                <c:pt idx="7" formatCode="0%">
                  <c:v>0.92373687806349181</c:v>
                </c:pt>
                <c:pt idx="8" formatCode="0%">
                  <c:v>0.87724827533071592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2C-454C-A93F-00F421837F17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72C-454C-A93F-00F421837F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2C-454C-A93F-00F421837F1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72C-454C-A93F-00F421837F1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2C-454C-A93F-00F421837F1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72C-454C-A93F-00F421837F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3.4576108597983442E-2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4.4622746784738702E-2</c:v>
                </c:pt>
                <c:pt idx="7" formatCode="0%">
                  <c:v>3.8405893795618443E-2</c:v>
                </c:pt>
                <c:pt idx="8" formatCode="0%">
                  <c:v>4.0487629689417777E-2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2C-454C-A93F-00F421837F17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72C-454C-A93F-00F421837F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2C-454C-A93F-00F421837F1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72C-454C-A93F-00F421837F1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72C-454C-A93F-00F421837F1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72C-454C-A93F-00F421837F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8.7107450341608841E-2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5.6409831609063002E-2</c:v>
                </c:pt>
                <c:pt idx="7" formatCode="0%">
                  <c:v>3.7857228140889675E-2</c:v>
                </c:pt>
                <c:pt idx="8" formatCode="0%">
                  <c:v>8.2264094979866281E-2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72C-454C-A93F-00F421837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4288"/>
        <c:axId val="432127232"/>
      </c:barChart>
      <c:catAx>
        <c:axId val="432134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7232"/>
        <c:crosses val="autoZero"/>
        <c:auto val="1"/>
        <c:lblAlgn val="ctr"/>
        <c:lblOffset val="100"/>
        <c:noMultiLvlLbl val="0"/>
      </c:catAx>
      <c:valAx>
        <c:axId val="4321272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34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250.89271794871928</c:v>
                </c:pt>
                <c:pt idx="6" formatCode="#,##0">
                  <c:v>251.8484705386071</c:v>
                </c:pt>
                <c:pt idx="7" formatCode="#,##0">
                  <c:v>138.90512920491898</c:v>
                </c:pt>
                <c:pt idx="8" formatCode="#,##0">
                  <c:v>259.65800801469959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3-4F6F-A1BB-696B550A3FC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9.8767294527298013</c:v>
                </c:pt>
                <c:pt idx="6" formatCode="#,##0">
                  <c:v>10.575137761377604</c:v>
                </c:pt>
                <c:pt idx="7" formatCode="#,##0">
                  <c:v>6.4108868508055004</c:v>
                </c:pt>
                <c:pt idx="8" formatCode="#,##0">
                  <c:v>12.822345332900223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23-4F6F-A1BB-696B550A3FC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24.882404504922899</c:v>
                </c:pt>
                <c:pt idx="6" formatCode="#,##0">
                  <c:v>17.6752226676543</c:v>
                </c:pt>
                <c:pt idx="7" formatCode="#,##0">
                  <c:v>13.025850336150501</c:v>
                </c:pt>
                <c:pt idx="8" formatCode="#,##0">
                  <c:v>9.0412159140301789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23-4F6F-A1BB-696B550A3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6504"/>
        <c:axId val="439079440"/>
      </c:barChart>
      <c:catAx>
        <c:axId val="439066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9440"/>
        <c:crosses val="autoZero"/>
        <c:auto val="1"/>
        <c:lblAlgn val="ctr"/>
        <c:lblOffset val="100"/>
        <c:noMultiLvlLbl val="0"/>
      </c:catAx>
      <c:valAx>
        <c:axId val="4390794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6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0D-4ACC-B42A-7D967E5A01D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0D-4ACC-B42A-7D967E5A01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0D-4ACC-B42A-7D967E5A01D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0D-4ACC-B42A-7D967E5A01D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A0D-4ACC-B42A-7D967E5A01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0.87831644106040774</c:v>
                </c:pt>
                <c:pt idx="6" formatCode="0%">
                  <c:v>0.89914145542329738</c:v>
                </c:pt>
                <c:pt idx="7" formatCode="0%">
                  <c:v>0.87724827533071592</c:v>
                </c:pt>
                <c:pt idx="8" formatCode="0%">
                  <c:v>0.92233788230055047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0D-4ACC-B42A-7D967E5A01D6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0D-4ACC-B42A-7D967E5A01D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0D-4ACC-B42A-7D967E5A01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0D-4ACC-B42A-7D967E5A01D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0D-4ACC-B42A-7D967E5A01D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0D-4ACC-B42A-7D967E5A01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3.4576108597983442E-2</c:v>
                </c:pt>
                <c:pt idx="6" formatCode="0%">
                  <c:v>3.7755022842631554E-2</c:v>
                </c:pt>
                <c:pt idx="7" formatCode="0%">
                  <c:v>4.0487629689417777E-2</c:v>
                </c:pt>
                <c:pt idx="8" formatCode="0%">
                  <c:v>4.5546582333035629E-2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A0D-4ACC-B42A-7D967E5A01D6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A0D-4ACC-B42A-7D967E5A01D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A0D-4ACC-B42A-7D967E5A01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A0D-4ACC-B42A-7D967E5A01D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A0D-4ACC-B42A-7D967E5A01D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A0D-4ACC-B42A-7D967E5A01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8.7107450341608841E-2</c:v>
                </c:pt>
                <c:pt idx="6" formatCode="0%">
                  <c:v>6.310352173407105E-2</c:v>
                </c:pt>
                <c:pt idx="7" formatCode="0%">
                  <c:v>8.2264094979866281E-2</c:v>
                </c:pt>
                <c:pt idx="8" formatCode="0%">
                  <c:v>3.2115535366413754E-2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A0D-4ACC-B42A-7D967E5A0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0760"/>
        <c:axId val="432126840"/>
      </c:barChart>
      <c:catAx>
        <c:axId val="432130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6840"/>
        <c:crosses val="autoZero"/>
        <c:auto val="1"/>
        <c:lblAlgn val="ctr"/>
        <c:lblOffset val="100"/>
        <c:noMultiLvlLbl val="0"/>
      </c:catAx>
      <c:valAx>
        <c:axId val="4321268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30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E-466E-A505-9A234A6CCA90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18.4624359949796</c:v>
                </c:pt>
                <c:pt idx="1">
                  <c:v>1.1443248163275701</c:v>
                </c:pt>
                <c:pt idx="2">
                  <c:v>3.15302574782462</c:v>
                </c:pt>
                <c:pt idx="3">
                  <c:v>13.396684887328901</c:v>
                </c:pt>
                <c:pt idx="4">
                  <c:v>12.316734085425999</c:v>
                </c:pt>
                <c:pt idx="5">
                  <c:v>4.8661972811041103</c:v>
                </c:pt>
                <c:pt idx="6">
                  <c:v>0.54100832009964994</c:v>
                </c:pt>
                <c:pt idx="7">
                  <c:v>0</c:v>
                </c:pt>
                <c:pt idx="8">
                  <c:v>4.0582084515725505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E-466E-A505-9A234A6CCA90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67.304933538622095</c:v>
                </c:pt>
                <c:pt idx="1">
                  <c:v>20.7955346127622</c:v>
                </c:pt>
                <c:pt idx="2">
                  <c:v>26.634271860326798</c:v>
                </c:pt>
                <c:pt idx="3">
                  <c:v>26.099833659223101</c:v>
                </c:pt>
                <c:pt idx="4">
                  <c:v>35.497573416758897</c:v>
                </c:pt>
                <c:pt idx="5">
                  <c:v>11.9392761714205</c:v>
                </c:pt>
                <c:pt idx="6">
                  <c:v>10.0946792548028</c:v>
                </c:pt>
                <c:pt idx="7">
                  <c:v>0</c:v>
                </c:pt>
                <c:pt idx="8">
                  <c:v>2.9785148795758301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E-466E-A505-9A234A6CCA90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103.76562958348001</c:v>
                </c:pt>
                <c:pt idx="1">
                  <c:v>38.540199254524701</c:v>
                </c:pt>
                <c:pt idx="2">
                  <c:v>32.492410730747096</c:v>
                </c:pt>
                <c:pt idx="3">
                  <c:v>19.401985413000101</c:v>
                </c:pt>
                <c:pt idx="4">
                  <c:v>34.438597647918499</c:v>
                </c:pt>
                <c:pt idx="5">
                  <c:v>11.583807269592601</c:v>
                </c:pt>
                <c:pt idx="6">
                  <c:v>15.7061995326317</c:v>
                </c:pt>
                <c:pt idx="7">
                  <c:v>1.1052869235512299</c:v>
                </c:pt>
                <c:pt idx="8">
                  <c:v>7.8645649765238703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EE-466E-A505-9A234A6CCA90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212.58208025241299</c:v>
                </c:pt>
                <c:pt idx="1">
                  <c:v>57.2473681615283</c:v>
                </c:pt>
                <c:pt idx="2">
                  <c:v>22.2077575581316</c:v>
                </c:pt>
                <c:pt idx="3">
                  <c:v>38.618806213983198</c:v>
                </c:pt>
                <c:pt idx="4">
                  <c:v>61.485660056643503</c:v>
                </c:pt>
                <c:pt idx="5">
                  <c:v>43.4140606561567</c:v>
                </c:pt>
                <c:pt idx="6">
                  <c:v>42.029657374741703</c:v>
                </c:pt>
                <c:pt idx="7">
                  <c:v>2.6191570592528204</c:v>
                </c:pt>
                <c:pt idx="8">
                  <c:v>1.2276709248983599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EE-466E-A505-9A234A6CC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5072"/>
        <c:axId val="432135464"/>
      </c:barChart>
      <c:catAx>
        <c:axId val="432135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5464"/>
        <c:crosses val="autoZero"/>
        <c:auto val="1"/>
        <c:lblAlgn val="ctr"/>
        <c:lblOffset val="100"/>
        <c:noMultiLvlLbl val="0"/>
      </c:catAx>
      <c:valAx>
        <c:axId val="4321354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2135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1-4BB9-A248-9D14885A26F1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11-4BB9-A248-9D14885A26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4.5913314228176141E-2</c:v>
                </c:pt>
                <c:pt idx="1">
                  <c:v>9.7201208502824162E-3</c:v>
                </c:pt>
                <c:pt idx="2">
                  <c:v>3.7319449865704332E-2</c:v>
                </c:pt>
                <c:pt idx="3">
                  <c:v>0.13737750624467651</c:v>
                </c:pt>
                <c:pt idx="4">
                  <c:v>8.5688444626605104E-2</c:v>
                </c:pt>
                <c:pt idx="5">
                  <c:v>6.7771181503490763E-2</c:v>
                </c:pt>
                <c:pt idx="6">
                  <c:v>7.9127702057381066E-3</c:v>
                </c:pt>
                <c:pt idx="7">
                  <c:v>0</c:v>
                </c:pt>
                <c:pt idx="8">
                  <c:v>0.25161006318234458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11-4BB9-A248-9D14885A26F1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11-4BB9-A248-9D14885A26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0.16737729319714736</c:v>
                </c:pt>
                <c:pt idx="1">
                  <c:v>0.17664137550646031</c:v>
                </c:pt>
                <c:pt idx="2">
                  <c:v>0.31524524469449189</c:v>
                </c:pt>
                <c:pt idx="3">
                  <c:v>0.26764308421528016</c:v>
                </c:pt>
                <c:pt idx="4">
                  <c:v>0.24695928587919902</c:v>
                </c:pt>
                <c:pt idx="5">
                  <c:v>0.16627744534230071</c:v>
                </c:pt>
                <c:pt idx="6">
                  <c:v>0.14764445254589317</c:v>
                </c:pt>
                <c:pt idx="7">
                  <c:v>0</c:v>
                </c:pt>
                <c:pt idx="8">
                  <c:v>0.18466875863639462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11-4BB9-A248-9D14885A26F1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0.25804958557182595</c:v>
                </c:pt>
                <c:pt idx="1">
                  <c:v>0.32736805931569379</c:v>
                </c:pt>
                <c:pt idx="2">
                  <c:v>0.38458261690967893</c:v>
                </c:pt>
                <c:pt idx="3">
                  <c:v>0.19895939888491207</c:v>
                </c:pt>
                <c:pt idx="4">
                  <c:v>0.2395919118740584</c:v>
                </c:pt>
                <c:pt idx="5">
                  <c:v>0.16132685536968064</c:v>
                </c:pt>
                <c:pt idx="6">
                  <c:v>0.22971836677908106</c:v>
                </c:pt>
                <c:pt idx="7">
                  <c:v>0.29676561888281755</c:v>
                </c:pt>
                <c:pt idx="8">
                  <c:v>0.48760523621649876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11-4BB9-A248-9D14885A26F1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0.52865980700285053</c:v>
                </c:pt>
                <c:pt idx="1">
                  <c:v>0.48627044432756344</c:v>
                </c:pt>
                <c:pt idx="2">
                  <c:v>0.26285268853012483</c:v>
                </c:pt>
                <c:pt idx="3">
                  <c:v>0.39602001065513137</c:v>
                </c:pt>
                <c:pt idx="4">
                  <c:v>0.42776035762013748</c:v>
                </c:pt>
                <c:pt idx="5">
                  <c:v>0.60462451778452786</c:v>
                </c:pt>
                <c:pt idx="6">
                  <c:v>0.61472441046928772</c:v>
                </c:pt>
                <c:pt idx="7">
                  <c:v>0.70323438111718239</c:v>
                </c:pt>
                <c:pt idx="8">
                  <c:v>7.6115941964762207E-2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511-4BB9-A248-9D14885A2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26448"/>
        <c:axId val="432126056"/>
      </c:barChart>
      <c:catAx>
        <c:axId val="432126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6056"/>
        <c:crosses val="autoZero"/>
        <c:auto val="1"/>
        <c:lblAlgn val="ctr"/>
        <c:lblOffset val="100"/>
        <c:noMultiLvlLbl val="0"/>
      </c:catAx>
      <c:valAx>
        <c:axId val="4321260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26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15-4006-89DD-E7814FE4C8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392.25412799999998</c:v>
                </c:pt>
                <c:pt idx="1">
                  <c:v>115.17399399999999</c:v>
                </c:pt>
                <c:pt idx="2">
                  <c:v>83.27964399999999</c:v>
                </c:pt>
                <c:pt idx="3">
                  <c:v>97.345762500000006</c:v>
                </c:pt>
                <c:pt idx="4">
                  <c:v>143.70826750000001</c:v>
                </c:pt>
                <c:pt idx="5">
                  <c:v>65.342701939999998</c:v>
                </c:pt>
                <c:pt idx="6">
                  <c:v>64.126481499999997</c:v>
                </c:pt>
                <c:pt idx="7" formatCode="General">
                  <c:v>0</c:v>
                </c:pt>
                <c:pt idx="8">
                  <c:v>33.748710500000001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15-4006-89DD-E7814FE4C8B6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402.115073993718</c:v>
                </c:pt>
                <c:pt idx="1">
                  <c:v>117.72742544629699</c:v>
                </c:pt>
                <c:pt idx="2">
                  <c:v>84.487459514280602</c:v>
                </c:pt>
                <c:pt idx="3">
                  <c:v>97.517307250810404</c:v>
                </c:pt>
                <c:pt idx="4">
                  <c:v>143.73856464632101</c:v>
                </c:pt>
                <c:pt idx="5">
                  <c:v>71.803336333491202</c:v>
                </c:pt>
                <c:pt idx="6">
                  <c:v>68.371546227651095</c:v>
                </c:pt>
                <c:pt idx="7">
                  <c:v>3.7244428694037399</c:v>
                </c:pt>
                <c:pt idx="8">
                  <c:v>16.128962245545999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15-4006-89DD-E7814FE4C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2131936"/>
        <c:axId val="432137816"/>
      </c:barChart>
      <c:catAx>
        <c:axId val="432131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7816"/>
        <c:crosses val="autoZero"/>
        <c:auto val="1"/>
        <c:lblAlgn val="ctr"/>
        <c:lblOffset val="100"/>
        <c:noMultiLvlLbl val="0"/>
      </c:catAx>
      <c:valAx>
        <c:axId val="4321378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2131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DF-467F-85CB-194016742FC3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DF-467F-85CB-194016742FC3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DF-467F-85CB-194016742FC3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DF-467F-85CB-194016742FC3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DF-467F-85CB-194016742FC3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DF-467F-85CB-194016742FC3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DF-467F-85CB-194016742FC3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9DF-467F-85CB-194016742FC3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9DF-467F-85CB-194016742FC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9DF-467F-85CB-194016742FC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9DF-467F-85CB-194016742FC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99DF-467F-85CB-194016742FC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99DF-467F-85CB-194016742F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402.115073993718</c:v>
                </c:pt>
                <c:pt idx="1">
                  <c:v>117.72742544629699</c:v>
                </c:pt>
                <c:pt idx="2">
                  <c:v>84.487459514280602</c:v>
                </c:pt>
                <c:pt idx="3">
                  <c:v>97.517307250810404</c:v>
                </c:pt>
                <c:pt idx="4">
                  <c:v>143.73856464632101</c:v>
                </c:pt>
                <c:pt idx="5">
                  <c:v>71.803336333491202</c:v>
                </c:pt>
                <c:pt idx="6">
                  <c:v>68.371546227651095</c:v>
                </c:pt>
                <c:pt idx="7">
                  <c:v>3.7244428694037399</c:v>
                </c:pt>
                <c:pt idx="8">
                  <c:v>16.128962245545999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9DF-467F-85CB-194016742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6A-422C-8705-C9003EBFAA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6A-422C-8705-C9003EBFAA4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6A-422C-8705-C9003EBFAA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6A-422C-8705-C9003EBFAA4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6A-422C-8705-C9003EBFAA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285.65185190637197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294.03134557288399</c:v>
                </c:pt>
                <c:pt idx="7" formatCode="#,##0">
                  <c:v>267.589054656386</c:v>
                </c:pt>
                <c:pt idx="8" formatCode="#,##0">
                  <c:v>158.34186639187499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6A-422C-8705-C9003EBFA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2856"/>
        <c:axId val="426581680"/>
      </c:barChart>
      <c:catAx>
        <c:axId val="426582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1680"/>
        <c:crosses val="autoZero"/>
        <c:auto val="1"/>
        <c:lblAlgn val="ctr"/>
        <c:lblOffset val="100"/>
        <c:noMultiLvlLbl val="0"/>
      </c:catAx>
      <c:valAx>
        <c:axId val="426581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28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2D-4FA3-A6E6-55FF939D627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2D-4FA3-A6E6-55FF939D627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2D-4FA3-A6E6-55FF939D627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2D-4FA3-A6E6-55FF939D627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2D-4FA3-A6E6-55FF939D627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328.25999989240631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374.75318069447366</c:v>
                </c:pt>
                <c:pt idx="7" formatCode="#,##0">
                  <c:v>276.5206723740684</c:v>
                </c:pt>
                <c:pt idx="8" formatCode="#,##0">
                  <c:v>416.03222909058064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2D-4FA3-A6E6-55FF939D6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92264"/>
        <c:axId val="426593832"/>
      </c:barChart>
      <c:catAx>
        <c:axId val="426592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3832"/>
        <c:crosses val="autoZero"/>
        <c:auto val="1"/>
        <c:lblAlgn val="ctr"/>
        <c:lblOffset val="100"/>
        <c:noMultiLvlLbl val="0"/>
      </c:catAx>
      <c:valAx>
        <c:axId val="4265938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22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31-4A38-829F-9C0A8D4B929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31-4A38-829F-9C0A8D4B929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31-4A38-829F-9C0A8D4B92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31-4A38-829F-9C0A8D4B929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C31-4A38-829F-9C0A8D4B929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174.03999994295495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228.46258397271484</c:v>
                </c:pt>
                <c:pt idx="7" formatCode="#,##0">
                  <c:v>185.82573240026807</c:v>
                </c:pt>
                <c:pt idx="8" formatCode="#,##0">
                  <c:v>291.98205124815598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31-4A38-829F-9C0A8D4B9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3640"/>
        <c:axId val="426585992"/>
      </c:barChart>
      <c:catAx>
        <c:axId val="426583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5992"/>
        <c:crosses val="autoZero"/>
        <c:auto val="1"/>
        <c:lblAlgn val="ctr"/>
        <c:lblOffset val="100"/>
        <c:noMultiLvlLbl val="0"/>
      </c:catAx>
      <c:valAx>
        <c:axId val="4265859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36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7F-4F6B-AF5C-733C528645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7F-4F6B-AF5C-733C528645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7F-4F6B-AF5C-733C528645A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7F-4F6B-AF5C-733C528645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7F-4F6B-AF5C-733C528645A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285.65185190637197</c:v>
                </c:pt>
                <c:pt idx="6" formatCode="#,##0">
                  <c:v>280.098830967639</c:v>
                </c:pt>
                <c:pt idx="7" formatCode="#,##0">
                  <c:v>158.34186639187499</c:v>
                </c:pt>
                <c:pt idx="8" formatCode="#,##0">
                  <c:v>281.52156926163002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7F-4F6B-AF5C-733C52864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4816"/>
        <c:axId val="426586384"/>
      </c:barChart>
      <c:catAx>
        <c:axId val="426584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6384"/>
        <c:crosses val="autoZero"/>
        <c:auto val="1"/>
        <c:lblAlgn val="ctr"/>
        <c:lblOffset val="100"/>
        <c:noMultiLvlLbl val="0"/>
      </c:catAx>
      <c:valAx>
        <c:axId val="4265863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48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4F-4688-B130-4C20E454C37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4F-4688-B130-4C20E454C37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4F-4688-B130-4C20E454C37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4F-4688-B130-4C20E454C37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4F-4688-B130-4C20E454C37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328.25999989240631</c:v>
                </c:pt>
                <c:pt idx="6" formatCode="#,##0">
                  <c:v>305.01887288210719</c:v>
                </c:pt>
                <c:pt idx="7" formatCode="#,##0">
                  <c:v>416.03222909058064</c:v>
                </c:pt>
                <c:pt idx="8" formatCode="#,##0">
                  <c:v>337.55583844320148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4F-4688-B130-4C20E454C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65328"/>
        <c:axId val="439073952"/>
      </c:barChart>
      <c:catAx>
        <c:axId val="439065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952"/>
        <c:crosses val="autoZero"/>
        <c:auto val="1"/>
        <c:lblAlgn val="ctr"/>
        <c:lblOffset val="100"/>
        <c:noMultiLvlLbl val="0"/>
      </c:catAx>
      <c:valAx>
        <c:axId val="4390739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53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88-4168-A385-60E3469F3E1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88-4168-A385-60E3469F3E1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88-4168-A385-60E3469F3E1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88-4168-A385-60E3469F3E1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88-4168-A385-60E3469F3E1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174.03999994295495</c:v>
                </c:pt>
                <c:pt idx="6" formatCode="#,##0">
                  <c:v>189.75599957160017</c:v>
                </c:pt>
                <c:pt idx="7" formatCode="#,##0">
                  <c:v>291.98205124815598</c:v>
                </c:pt>
                <c:pt idx="8" formatCode="#,##0">
                  <c:v>225.05521565403311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88-4168-A385-60E3469F3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64152"/>
        <c:axId val="439075520"/>
      </c:barChart>
      <c:catAx>
        <c:axId val="439064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5520"/>
        <c:crosses val="autoZero"/>
        <c:auto val="1"/>
        <c:lblAlgn val="ctr"/>
        <c:lblOffset val="100"/>
        <c:noMultiLvlLbl val="0"/>
      </c:catAx>
      <c:valAx>
        <c:axId val="4390755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41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352.04212771789179</c:v>
                </c:pt>
                <c:pt idx="1">
                  <c:v>78.500280566130897</c:v>
                </c:pt>
                <c:pt idx="2">
                  <c:v>76.216996711630529</c:v>
                </c:pt>
                <c:pt idx="3">
                  <c:v>90.778068388881763</c:v>
                </c:pt>
                <c:pt idx="4">
                  <c:v>143.73856464632101</c:v>
                </c:pt>
                <c:pt idx="5">
                  <c:v>71.803336333491202</c:v>
                </c:pt>
                <c:pt idx="6">
                  <c:v>68.371546227651095</c:v>
                </c:pt>
                <c:pt idx="7">
                  <c:v>3.7244428694037399</c:v>
                </c:pt>
                <c:pt idx="8">
                  <c:v>16.128962245545999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DF-4D9E-8EB3-76E37269187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21.241313265425699</c:v>
                </c:pt>
                <c:pt idx="1">
                  <c:v>10.023379688137304</c:v>
                </c:pt>
                <c:pt idx="2">
                  <c:v>4.6348194391723991</c:v>
                </c:pt>
                <c:pt idx="3">
                  <c:v>3.7855870050777698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DF-4D9E-8EB3-76E37269187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28.831633010400498</c:v>
                </c:pt>
                <c:pt idx="1">
                  <c:v>29.203765192028797</c:v>
                </c:pt>
                <c:pt idx="2">
                  <c:v>3.6356433634776701</c:v>
                </c:pt>
                <c:pt idx="3">
                  <c:v>2.9536518568508701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DF-4D9E-8EB3-76E372691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8264"/>
        <c:axId val="439073168"/>
      </c:barChart>
      <c:catAx>
        <c:axId val="439078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168"/>
        <c:crosses val="autoZero"/>
        <c:auto val="1"/>
        <c:lblAlgn val="ctr"/>
        <c:lblOffset val="100"/>
        <c:noMultiLvlLbl val="0"/>
      </c:catAx>
      <c:valAx>
        <c:axId val="4390731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8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4" t="s">
        <v>138</v>
      </c>
      <c r="B4" s="55"/>
    </row>
    <row r="5" spans="1:2" ht="12.75" x14ac:dyDescent="0.2">
      <c r="A5" s="56"/>
      <c r="B5" s="57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7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17</v>
      </c>
    </row>
    <row r="13" spans="1:2" x14ac:dyDescent="0.2">
      <c r="A13" s="32"/>
      <c r="B13" s="39"/>
    </row>
    <row r="14" spans="1:2" ht="60" x14ac:dyDescent="0.2">
      <c r="A14" s="30" t="s">
        <v>8</v>
      </c>
      <c r="B14" s="36" t="s">
        <v>72</v>
      </c>
    </row>
    <row r="15" spans="1:2" x14ac:dyDescent="0.2">
      <c r="A15" s="32"/>
      <c r="B15" s="39"/>
    </row>
    <row r="16" spans="1:2" x14ac:dyDescent="0.2">
      <c r="A16" s="40" t="s">
        <v>73</v>
      </c>
      <c r="B16" s="38" t="s">
        <v>74</v>
      </c>
    </row>
    <row r="17" spans="1:2" x14ac:dyDescent="0.2">
      <c r="A17" s="32"/>
      <c r="B17" s="33"/>
    </row>
    <row r="19" spans="1:2" ht="17.100000000000001" customHeight="1" x14ac:dyDescent="0.2">
      <c r="A19" s="41" t="s">
        <v>75</v>
      </c>
    </row>
    <row r="20" spans="1:2" ht="15" customHeight="1" x14ac:dyDescent="0.2">
      <c r="A20" s="42" t="s">
        <v>76</v>
      </c>
    </row>
    <row r="21" spans="1:2" ht="15" customHeight="1" x14ac:dyDescent="0.2">
      <c r="A21" s="42" t="s">
        <v>77</v>
      </c>
    </row>
    <row r="22" spans="1:2" ht="15" customHeight="1" x14ac:dyDescent="0.2">
      <c r="A22" s="42" t="s">
        <v>78</v>
      </c>
    </row>
    <row r="23" spans="1:2" ht="15" customHeight="1" x14ac:dyDescent="0.2">
      <c r="A23" s="42" t="s">
        <v>79</v>
      </c>
    </row>
    <row r="24" spans="1:2" ht="15" customHeight="1" x14ac:dyDescent="0.2">
      <c r="A24" s="42" t="s">
        <v>80</v>
      </c>
    </row>
    <row r="25" spans="1:2" ht="15" customHeight="1" x14ac:dyDescent="0.2">
      <c r="A25" s="42" t="s">
        <v>81</v>
      </c>
    </row>
    <row r="26" spans="1:2" ht="15" customHeight="1" x14ac:dyDescent="0.2">
      <c r="A26" s="42" t="s">
        <v>82</v>
      </c>
    </row>
    <row r="27" spans="1:2" ht="15" customHeight="1" x14ac:dyDescent="0.2">
      <c r="A27" s="42" t="s">
        <v>83</v>
      </c>
    </row>
    <row r="28" spans="1:2" ht="15" customHeight="1" x14ac:dyDescent="0.2">
      <c r="A28" s="42" t="s">
        <v>84</v>
      </c>
    </row>
    <row r="29" spans="1:2" x14ac:dyDescent="0.2">
      <c r="A29" s="42"/>
    </row>
    <row r="30" spans="1:2" x14ac:dyDescent="0.2">
      <c r="A30" s="42"/>
    </row>
    <row r="31" spans="1:2" x14ac:dyDescent="0.2">
      <c r="A31" s="42"/>
    </row>
    <row r="32" spans="1:2" x14ac:dyDescent="0.2">
      <c r="A32" s="43" t="s">
        <v>64</v>
      </c>
    </row>
    <row r="33" spans="1:1" x14ac:dyDescent="0.2">
      <c r="A33" s="43" t="s">
        <v>85</v>
      </c>
    </row>
    <row r="34" spans="1:1" x14ac:dyDescent="0.2">
      <c r="A34" s="43" t="s">
        <v>86</v>
      </c>
    </row>
    <row r="35" spans="1:1" x14ac:dyDescent="0.2">
      <c r="A35" s="43"/>
    </row>
    <row r="36" spans="1:1" x14ac:dyDescent="0.2">
      <c r="A36" s="43" t="s">
        <v>87</v>
      </c>
    </row>
    <row r="37" spans="1:1" x14ac:dyDescent="0.2">
      <c r="A37" s="43" t="s">
        <v>63</v>
      </c>
    </row>
    <row r="38" spans="1:1" x14ac:dyDescent="0.2">
      <c r="A38" s="43" t="s">
        <v>88</v>
      </c>
    </row>
    <row r="39" spans="1:1" x14ac:dyDescent="0.2">
      <c r="A39" s="44" t="s">
        <v>89</v>
      </c>
    </row>
    <row r="40" spans="1:1" x14ac:dyDescent="0.2">
      <c r="A40" s="43"/>
    </row>
    <row r="41" spans="1:1" x14ac:dyDescent="0.2">
      <c r="A41" s="43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392.25412799999998</v>
      </c>
      <c r="D2" s="15">
        <v>402.115073993718</v>
      </c>
      <c r="E2" s="15">
        <f t="shared" ref="E2:E11" si="0">D2-C2</f>
        <v>9.8609459937180191</v>
      </c>
      <c r="F2" s="24">
        <f t="shared" ref="F2:F11" si="1">D2/C2-1</f>
        <v>2.5139177104384736E-2</v>
      </c>
    </row>
    <row r="3" spans="1:6" ht="15" customHeight="1" x14ac:dyDescent="0.25">
      <c r="A3" s="8">
        <v>12</v>
      </c>
      <c r="B3" s="8" t="s">
        <v>2</v>
      </c>
      <c r="C3" s="17">
        <v>115.17399399999999</v>
      </c>
      <c r="D3" s="17">
        <v>117.72742544629699</v>
      </c>
      <c r="E3" s="17">
        <f t="shared" si="0"/>
        <v>2.5534314462969974</v>
      </c>
      <c r="F3" s="25">
        <f t="shared" si="1"/>
        <v>2.2170208374444389E-2</v>
      </c>
    </row>
    <row r="4" spans="1:6" ht="15" customHeight="1" x14ac:dyDescent="0.25">
      <c r="A4" s="8">
        <v>13</v>
      </c>
      <c r="B4" s="8" t="s">
        <v>3</v>
      </c>
      <c r="C4" s="17">
        <v>83.27964399999999</v>
      </c>
      <c r="D4" s="17">
        <v>84.487459514280602</v>
      </c>
      <c r="E4" s="17">
        <f t="shared" si="0"/>
        <v>1.2078155142806111</v>
      </c>
      <c r="F4" s="25">
        <f t="shared" si="1"/>
        <v>1.4503130132023756E-2</v>
      </c>
    </row>
    <row r="5" spans="1:6" ht="15" customHeight="1" x14ac:dyDescent="0.25">
      <c r="A5" s="8">
        <v>14</v>
      </c>
      <c r="B5" s="8" t="s">
        <v>4</v>
      </c>
      <c r="C5" s="17">
        <v>97.345762500000006</v>
      </c>
      <c r="D5" s="17">
        <v>97.517307250810404</v>
      </c>
      <c r="E5" s="17">
        <f t="shared" si="0"/>
        <v>0.17154475081039777</v>
      </c>
      <c r="F5" s="25">
        <f t="shared" si="1"/>
        <v>1.7622210397745253E-3</v>
      </c>
    </row>
    <row r="6" spans="1:6" ht="15" customHeight="1" x14ac:dyDescent="0.25">
      <c r="A6" s="8">
        <v>15</v>
      </c>
      <c r="B6" s="8" t="s">
        <v>5</v>
      </c>
      <c r="C6" s="17">
        <v>143.70826750000001</v>
      </c>
      <c r="D6" s="17">
        <v>143.73856464632101</v>
      </c>
      <c r="E6" s="17">
        <f t="shared" si="0"/>
        <v>3.029714632100422E-2</v>
      </c>
      <c r="F6" s="25">
        <f t="shared" si="1"/>
        <v>2.1082396196181463E-4</v>
      </c>
    </row>
    <row r="7" spans="1:6" ht="15" customHeight="1" x14ac:dyDescent="0.25">
      <c r="A7" s="8">
        <v>16</v>
      </c>
      <c r="B7" s="8" t="s">
        <v>6</v>
      </c>
      <c r="C7" s="17">
        <v>65.342701939999998</v>
      </c>
      <c r="D7" s="17">
        <v>71.803336333491202</v>
      </c>
      <c r="E7" s="17">
        <f t="shared" si="0"/>
        <v>6.4606343934912047</v>
      </c>
      <c r="F7" s="25">
        <f t="shared" si="1"/>
        <v>9.8873083017344321E-2</v>
      </c>
    </row>
    <row r="8" spans="1:6" ht="15" customHeight="1" x14ac:dyDescent="0.25">
      <c r="A8" s="8">
        <v>17</v>
      </c>
      <c r="B8" s="8" t="s">
        <v>7</v>
      </c>
      <c r="C8" s="17">
        <v>64.126481499999997</v>
      </c>
      <c r="D8" s="17">
        <v>68.371546227651095</v>
      </c>
      <c r="E8" s="17">
        <f t="shared" si="0"/>
        <v>4.2450647276510978</v>
      </c>
      <c r="F8" s="25">
        <f t="shared" si="1"/>
        <v>6.6198310407083572E-2</v>
      </c>
    </row>
    <row r="9" spans="1:6" ht="15" customHeight="1" x14ac:dyDescent="0.25">
      <c r="A9" s="8">
        <v>18</v>
      </c>
      <c r="B9" s="8" t="s">
        <v>8</v>
      </c>
      <c r="C9" s="14" t="s">
        <v>62</v>
      </c>
      <c r="D9" s="17">
        <v>3.7244428694037399</v>
      </c>
      <c r="E9" s="17">
        <v>3.7244428694037399</v>
      </c>
      <c r="F9" s="25">
        <v>1</v>
      </c>
    </row>
    <row r="10" spans="1:6" ht="15" customHeight="1" x14ac:dyDescent="0.25">
      <c r="A10" s="8">
        <v>19</v>
      </c>
      <c r="B10" s="8" t="s">
        <v>9</v>
      </c>
      <c r="C10" s="17">
        <v>33.748710500000001</v>
      </c>
      <c r="D10" s="17">
        <v>16.128962245545999</v>
      </c>
      <c r="E10" s="17">
        <f t="shared" si="0"/>
        <v>-17.619748254454002</v>
      </c>
      <c r="F10" s="25">
        <f t="shared" si="1"/>
        <v>-0.52208656252078134</v>
      </c>
    </row>
    <row r="11" spans="1:6" ht="15" customHeight="1" x14ac:dyDescent="0.2">
      <c r="A11" s="60"/>
      <c r="B11" s="60"/>
      <c r="C11" s="11">
        <f t="shared" ref="C11:D11" si="2">SUM(C2:C10)</f>
        <v>994.97968993999996</v>
      </c>
      <c r="D11" s="11">
        <f t="shared" si="2"/>
        <v>1005.6141185275189</v>
      </c>
      <c r="E11" s="23">
        <f t="shared" si="0"/>
        <v>10.634428587518983</v>
      </c>
      <c r="F11" s="26">
        <f t="shared" si="1"/>
        <v>1.0688086093657123E-2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3" customWidth="1"/>
    <col min="2" max="2" width="70.7109375" style="53" customWidth="1"/>
    <col min="3" max="16384" width="11.42578125" style="45"/>
  </cols>
  <sheetData>
    <row r="1" spans="1:2" x14ac:dyDescent="0.25">
      <c r="A1" s="58" t="s">
        <v>91</v>
      </c>
      <c r="B1" s="58" t="s">
        <v>92</v>
      </c>
    </row>
    <row r="2" spans="1:2" x14ac:dyDescent="0.25">
      <c r="A2" s="59"/>
      <c r="B2" s="59"/>
    </row>
    <row r="3" spans="1:2" x14ac:dyDescent="0.25">
      <c r="A3" s="46" t="s">
        <v>28</v>
      </c>
      <c r="B3" s="47" t="s">
        <v>93</v>
      </c>
    </row>
    <row r="4" spans="1:2" x14ac:dyDescent="0.25">
      <c r="A4" s="48" t="s">
        <v>34</v>
      </c>
      <c r="B4" s="49" t="s">
        <v>94</v>
      </c>
    </row>
    <row r="5" spans="1:2" ht="30" x14ac:dyDescent="0.25">
      <c r="A5" s="48" t="s">
        <v>0</v>
      </c>
      <c r="B5" s="49" t="s">
        <v>95</v>
      </c>
    </row>
    <row r="6" spans="1:2" ht="30" x14ac:dyDescent="0.25">
      <c r="A6" s="48" t="s">
        <v>35</v>
      </c>
      <c r="B6" s="49" t="s">
        <v>96</v>
      </c>
    </row>
    <row r="7" spans="1:2" ht="30" x14ac:dyDescent="0.25">
      <c r="A7" s="48" t="s">
        <v>36</v>
      </c>
      <c r="B7" s="49" t="s">
        <v>97</v>
      </c>
    </row>
    <row r="8" spans="1:2" x14ac:dyDescent="0.25">
      <c r="A8" s="48" t="s">
        <v>29</v>
      </c>
      <c r="B8" s="49" t="s">
        <v>98</v>
      </c>
    </row>
    <row r="9" spans="1:2" ht="30" x14ac:dyDescent="0.25">
      <c r="A9" s="48" t="s">
        <v>30</v>
      </c>
      <c r="B9" s="49" t="s">
        <v>99</v>
      </c>
    </row>
    <row r="10" spans="1:2" ht="45" x14ac:dyDescent="0.25">
      <c r="A10" s="48" t="s">
        <v>31</v>
      </c>
      <c r="B10" s="49" t="s">
        <v>100</v>
      </c>
    </row>
    <row r="11" spans="1:2" ht="17.25" x14ac:dyDescent="0.25">
      <c r="A11" s="48" t="s">
        <v>101</v>
      </c>
      <c r="B11" s="49" t="s">
        <v>102</v>
      </c>
    </row>
    <row r="12" spans="1:2" ht="45" x14ac:dyDescent="0.25">
      <c r="A12" s="48" t="s">
        <v>32</v>
      </c>
      <c r="B12" s="49" t="s">
        <v>103</v>
      </c>
    </row>
    <row r="13" spans="1:2" ht="17.25" x14ac:dyDescent="0.25">
      <c r="A13" s="48" t="s">
        <v>104</v>
      </c>
      <c r="B13" s="50" t="s">
        <v>105</v>
      </c>
    </row>
    <row r="14" spans="1:2" ht="17.25" x14ac:dyDescent="0.25">
      <c r="A14" s="48" t="s">
        <v>106</v>
      </c>
      <c r="B14" s="50" t="s">
        <v>107</v>
      </c>
    </row>
    <row r="15" spans="1:2" x14ac:dyDescent="0.25">
      <c r="A15" s="48" t="s">
        <v>37</v>
      </c>
      <c r="B15" s="50" t="s">
        <v>108</v>
      </c>
    </row>
    <row r="16" spans="1:2" x14ac:dyDescent="0.25">
      <c r="A16" s="48" t="s">
        <v>38</v>
      </c>
      <c r="B16" s="50" t="s">
        <v>109</v>
      </c>
    </row>
    <row r="17" spans="1:2" x14ac:dyDescent="0.25">
      <c r="A17" s="48" t="s">
        <v>39</v>
      </c>
      <c r="B17" s="50" t="s">
        <v>110</v>
      </c>
    </row>
    <row r="18" spans="1:2" ht="30" x14ac:dyDescent="0.25">
      <c r="A18" s="48" t="s">
        <v>40</v>
      </c>
      <c r="B18" s="50" t="s">
        <v>111</v>
      </c>
    </row>
    <row r="19" spans="1:2" x14ac:dyDescent="0.25">
      <c r="A19" s="48" t="s">
        <v>41</v>
      </c>
      <c r="B19" s="50" t="s">
        <v>112</v>
      </c>
    </row>
    <row r="20" spans="1:2" x14ac:dyDescent="0.25">
      <c r="A20" s="48" t="s">
        <v>42</v>
      </c>
      <c r="B20" s="50" t="s">
        <v>113</v>
      </c>
    </row>
    <row r="21" spans="1:2" ht="30" x14ac:dyDescent="0.25">
      <c r="A21" s="48" t="s">
        <v>43</v>
      </c>
      <c r="B21" s="50" t="s">
        <v>114</v>
      </c>
    </row>
    <row r="22" spans="1:2" x14ac:dyDescent="0.25">
      <c r="A22" s="48" t="s">
        <v>44</v>
      </c>
      <c r="B22" s="50" t="s">
        <v>115</v>
      </c>
    </row>
    <row r="23" spans="1:2" ht="17.25" x14ac:dyDescent="0.25">
      <c r="A23" s="48" t="s">
        <v>116</v>
      </c>
      <c r="B23" s="50" t="s">
        <v>117</v>
      </c>
    </row>
    <row r="24" spans="1:2" ht="45" x14ac:dyDescent="0.25">
      <c r="A24" s="48" t="s">
        <v>118</v>
      </c>
      <c r="B24" s="50" t="s">
        <v>119</v>
      </c>
    </row>
    <row r="25" spans="1:2" x14ac:dyDescent="0.25">
      <c r="A25" s="48" t="s">
        <v>45</v>
      </c>
      <c r="B25" s="50" t="s">
        <v>120</v>
      </c>
    </row>
    <row r="26" spans="1:2" x14ac:dyDescent="0.25">
      <c r="A26" s="48" t="s">
        <v>46</v>
      </c>
      <c r="B26" s="50" t="s">
        <v>121</v>
      </c>
    </row>
    <row r="27" spans="1:2" x14ac:dyDescent="0.25">
      <c r="A27" s="48" t="s">
        <v>47</v>
      </c>
      <c r="B27" s="50" t="s">
        <v>122</v>
      </c>
    </row>
    <row r="28" spans="1:2" x14ac:dyDescent="0.25">
      <c r="A28" s="48" t="s">
        <v>48</v>
      </c>
      <c r="B28" s="50" t="s">
        <v>123</v>
      </c>
    </row>
    <row r="29" spans="1:2" x14ac:dyDescent="0.25">
      <c r="A29" s="48" t="s">
        <v>49</v>
      </c>
      <c r="B29" s="50" t="s">
        <v>124</v>
      </c>
    </row>
    <row r="30" spans="1:2" x14ac:dyDescent="0.25">
      <c r="A30" s="48" t="s">
        <v>50</v>
      </c>
      <c r="B30" s="50" t="s">
        <v>125</v>
      </c>
    </row>
    <row r="31" spans="1:2" x14ac:dyDescent="0.25">
      <c r="A31" s="48" t="s">
        <v>51</v>
      </c>
      <c r="B31" s="50" t="s">
        <v>126</v>
      </c>
    </row>
    <row r="32" spans="1:2" x14ac:dyDescent="0.25">
      <c r="A32" s="48" t="s">
        <v>52</v>
      </c>
      <c r="B32" s="50" t="s">
        <v>127</v>
      </c>
    </row>
    <row r="33" spans="1:2" x14ac:dyDescent="0.25">
      <c r="A33" s="48" t="s">
        <v>53</v>
      </c>
      <c r="B33" s="50" t="s">
        <v>128</v>
      </c>
    </row>
    <row r="34" spans="1:2" x14ac:dyDescent="0.25">
      <c r="A34" s="48" t="s">
        <v>54</v>
      </c>
      <c r="B34" s="50" t="s">
        <v>129</v>
      </c>
    </row>
    <row r="35" spans="1:2" x14ac:dyDescent="0.25">
      <c r="A35" s="48" t="s">
        <v>55</v>
      </c>
      <c r="B35" s="50" t="s">
        <v>130</v>
      </c>
    </row>
    <row r="36" spans="1:2" x14ac:dyDescent="0.25">
      <c r="A36" s="48" t="s">
        <v>56</v>
      </c>
      <c r="B36" s="50" t="s">
        <v>131</v>
      </c>
    </row>
    <row r="37" spans="1:2" x14ac:dyDescent="0.25">
      <c r="A37" s="48" t="s">
        <v>57</v>
      </c>
      <c r="B37" s="50" t="s">
        <v>132</v>
      </c>
    </row>
    <row r="38" spans="1:2" ht="30" x14ac:dyDescent="0.25">
      <c r="A38" s="48" t="s">
        <v>58</v>
      </c>
      <c r="B38" s="50" t="s">
        <v>133</v>
      </c>
    </row>
    <row r="39" spans="1:2" x14ac:dyDescent="0.25">
      <c r="A39" s="48" t="s">
        <v>134</v>
      </c>
      <c r="B39" s="50" t="s">
        <v>135</v>
      </c>
    </row>
    <row r="40" spans="1:2" x14ac:dyDescent="0.25">
      <c r="A40" s="51" t="s">
        <v>136</v>
      </c>
      <c r="B40" s="52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402.115073993718</v>
      </c>
      <c r="D2" s="7">
        <f t="shared" ref="D2:D10" si="0">C2/$C$11</f>
        <v>0.39987015554487165</v>
      </c>
      <c r="E2" s="6">
        <v>18428</v>
      </c>
      <c r="F2" s="6">
        <v>2587</v>
      </c>
      <c r="G2" s="6">
        <f>(C2*10000)/E2</f>
        <v>218.20874429873996</v>
      </c>
      <c r="H2" s="6">
        <f>(C2*10000)/F2</f>
        <v>1554.3682798365599</v>
      </c>
      <c r="I2" s="6">
        <f>(C2*10000)/(E2+F2)</f>
        <v>191.34669235960885</v>
      </c>
    </row>
    <row r="3" spans="1:9" ht="15" customHeight="1" x14ac:dyDescent="0.25">
      <c r="A3" s="8">
        <v>12</v>
      </c>
      <c r="B3" s="8" t="s">
        <v>2</v>
      </c>
      <c r="C3" s="9">
        <v>117.72742544629699</v>
      </c>
      <c r="D3" s="10">
        <f t="shared" si="0"/>
        <v>0.11707017958208524</v>
      </c>
      <c r="E3" s="9">
        <v>418</v>
      </c>
      <c r="F3" s="9">
        <v>6028</v>
      </c>
      <c r="G3" s="9">
        <f t="shared" ref="G3:G10" si="1">(C3*10000)/E3</f>
        <v>2816.445584839641</v>
      </c>
      <c r="H3" s="9">
        <f t="shared" ref="H3:H10" si="2">(C3*10000)/F3</f>
        <v>195.30097121150794</v>
      </c>
      <c r="I3" s="9">
        <f t="shared" ref="I3:I10" si="3">(C3*10000)/(E3+F3)</f>
        <v>182.6364031124682</v>
      </c>
    </row>
    <row r="4" spans="1:9" ht="15" customHeight="1" x14ac:dyDescent="0.25">
      <c r="A4" s="8">
        <v>13</v>
      </c>
      <c r="B4" s="8" t="s">
        <v>3</v>
      </c>
      <c r="C4" s="9">
        <v>84.487459514280602</v>
      </c>
      <c r="D4" s="10">
        <f t="shared" si="0"/>
        <v>8.4015784939448002E-2</v>
      </c>
      <c r="E4" s="9">
        <v>4847</v>
      </c>
      <c r="F4" s="9">
        <v>2227</v>
      </c>
      <c r="G4" s="9">
        <f t="shared" si="1"/>
        <v>174.30876730819188</v>
      </c>
      <c r="H4" s="9">
        <f t="shared" si="2"/>
        <v>379.3779053178294</v>
      </c>
      <c r="I4" s="9">
        <f t="shared" si="3"/>
        <v>119.43378500746481</v>
      </c>
    </row>
    <row r="5" spans="1:9" ht="15" customHeight="1" x14ac:dyDescent="0.25">
      <c r="A5" s="8">
        <v>14</v>
      </c>
      <c r="B5" s="8" t="s">
        <v>4</v>
      </c>
      <c r="C5" s="9">
        <v>97.517307250810404</v>
      </c>
      <c r="D5" s="10">
        <f t="shared" si="0"/>
        <v>9.6972889952660124E-2</v>
      </c>
      <c r="E5" s="9">
        <v>5419</v>
      </c>
      <c r="F5" s="9">
        <v>3942</v>
      </c>
      <c r="G5" s="9">
        <f t="shared" si="1"/>
        <v>179.95443301496661</v>
      </c>
      <c r="H5" s="9">
        <f t="shared" si="2"/>
        <v>247.38028221920447</v>
      </c>
      <c r="I5" s="9">
        <f t="shared" si="3"/>
        <v>104.17402761543681</v>
      </c>
    </row>
    <row r="6" spans="1:9" ht="15" customHeight="1" x14ac:dyDescent="0.25">
      <c r="A6" s="8">
        <v>15</v>
      </c>
      <c r="B6" s="8" t="s">
        <v>5</v>
      </c>
      <c r="C6" s="9">
        <v>143.73856464632101</v>
      </c>
      <c r="D6" s="10">
        <f t="shared" si="0"/>
        <v>0.14293610441427743</v>
      </c>
      <c r="E6" s="9">
        <v>519</v>
      </c>
      <c r="F6" s="9">
        <v>3288</v>
      </c>
      <c r="G6" s="9">
        <f t="shared" si="1"/>
        <v>2769.529183936821</v>
      </c>
      <c r="H6" s="9">
        <f t="shared" si="2"/>
        <v>437.16108469075732</v>
      </c>
      <c r="I6" s="9">
        <f t="shared" si="3"/>
        <v>377.5638682593144</v>
      </c>
    </row>
    <row r="7" spans="1:9" ht="15" customHeight="1" x14ac:dyDescent="0.25">
      <c r="A7" s="8">
        <v>16</v>
      </c>
      <c r="B7" s="8" t="s">
        <v>6</v>
      </c>
      <c r="C7" s="9">
        <v>71.803336333491202</v>
      </c>
      <c r="D7" s="10">
        <f t="shared" si="0"/>
        <v>7.1402474379168412E-2</v>
      </c>
      <c r="E7" s="9">
        <v>50</v>
      </c>
      <c r="F7" s="9">
        <v>8</v>
      </c>
      <c r="G7" s="9">
        <f t="shared" si="1"/>
        <v>14360.667266698239</v>
      </c>
      <c r="H7" s="9">
        <f t="shared" si="2"/>
        <v>89754.170416863999</v>
      </c>
      <c r="I7" s="9">
        <f t="shared" si="3"/>
        <v>12379.885574739861</v>
      </c>
    </row>
    <row r="8" spans="1:9" ht="15" customHeight="1" x14ac:dyDescent="0.25">
      <c r="A8" s="8">
        <v>17</v>
      </c>
      <c r="B8" s="8" t="s">
        <v>7</v>
      </c>
      <c r="C8" s="9">
        <v>68.371546227651095</v>
      </c>
      <c r="D8" s="10">
        <f t="shared" si="0"/>
        <v>6.7989843189318833E-2</v>
      </c>
      <c r="E8" s="9">
        <v>282</v>
      </c>
      <c r="F8" s="9">
        <v>701</v>
      </c>
      <c r="G8" s="9">
        <f t="shared" si="1"/>
        <v>2424.5229158741522</v>
      </c>
      <c r="H8" s="9">
        <f t="shared" si="2"/>
        <v>975.34302749858898</v>
      </c>
      <c r="I8" s="9">
        <f t="shared" si="3"/>
        <v>695.53963609004165</v>
      </c>
    </row>
    <row r="9" spans="1:9" ht="15" customHeight="1" x14ac:dyDescent="0.25">
      <c r="A9" s="8">
        <v>18</v>
      </c>
      <c r="B9" s="8" t="s">
        <v>8</v>
      </c>
      <c r="C9" s="9">
        <v>3.7244428694037399</v>
      </c>
      <c r="D9" s="10">
        <f t="shared" si="0"/>
        <v>3.7036501385415061E-3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ht="15" customHeight="1" x14ac:dyDescent="0.25">
      <c r="A10" s="8">
        <v>19</v>
      </c>
      <c r="B10" s="8" t="s">
        <v>9</v>
      </c>
      <c r="C10" s="9">
        <v>16.128962245545999</v>
      </c>
      <c r="D10" s="10">
        <f t="shared" si="0"/>
        <v>1.6038917859628903E-2</v>
      </c>
      <c r="E10" s="9">
        <v>68</v>
      </c>
      <c r="F10" s="9">
        <v>294</v>
      </c>
      <c r="G10" s="9">
        <f t="shared" si="1"/>
        <v>2371.9062125802939</v>
      </c>
      <c r="H10" s="9">
        <f t="shared" si="2"/>
        <v>548.60415801176862</v>
      </c>
      <c r="I10" s="9">
        <f t="shared" si="3"/>
        <v>445.55144324712705</v>
      </c>
    </row>
    <row r="11" spans="1:9" ht="15" customHeight="1" x14ac:dyDescent="0.2">
      <c r="A11" s="60"/>
      <c r="B11" s="60"/>
      <c r="C11" s="11">
        <f>SUM(C2:C10)</f>
        <v>1005.6141185275189</v>
      </c>
      <c r="D11" s="12"/>
      <c r="E11" s="11">
        <f>SUM(E2:E10)</f>
        <v>30031</v>
      </c>
      <c r="F11" s="11">
        <f>SUM(F2:F10)</f>
        <v>19075</v>
      </c>
      <c r="G11" s="11">
        <f>(C11*10000)/E11</f>
        <v>334.85868553412104</v>
      </c>
      <c r="H11" s="11">
        <f>(C11*10000)/F11</f>
        <v>527.18957720970855</v>
      </c>
      <c r="I11" s="11">
        <f>(C11*10000)/(E11+F11)</f>
        <v>204.78436820908217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12</v>
      </c>
      <c r="B3" s="8" t="s">
        <v>20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13</v>
      </c>
      <c r="B4" s="8" t="s">
        <v>21</v>
      </c>
      <c r="C4" s="9">
        <v>285.65185190637197</v>
      </c>
      <c r="D4" s="10">
        <f>C4/$C$11</f>
        <v>0.28405712155736362</v>
      </c>
      <c r="E4" s="9">
        <v>8702</v>
      </c>
      <c r="F4" s="9">
        <v>7711</v>
      </c>
      <c r="G4" s="9">
        <f t="shared" ref="G4:G10" si="0">(C4*10000)/E4</f>
        <v>328.25999989240631</v>
      </c>
      <c r="H4" s="9">
        <f t="shared" ref="H4:H10" si="1">(C4*10000)/F4</f>
        <v>370.44722073190502</v>
      </c>
      <c r="I4" s="9">
        <f t="shared" ref="I4:I10" si="2">(C4*10000)/(E4+F4)</f>
        <v>174.03999994295495</v>
      </c>
    </row>
    <row r="5" spans="1:9" ht="15" customHeight="1" x14ac:dyDescent="0.25">
      <c r="A5" s="8">
        <v>21</v>
      </c>
      <c r="B5" s="8" t="s">
        <v>22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</row>
    <row r="6" spans="1:9" ht="15" customHeight="1" x14ac:dyDescent="0.25">
      <c r="A6" s="8">
        <v>22</v>
      </c>
      <c r="B6" s="8" t="s">
        <v>23</v>
      </c>
      <c r="C6" s="14" t="s">
        <v>62</v>
      </c>
      <c r="D6" s="14" t="s">
        <v>62</v>
      </c>
      <c r="E6" s="14" t="s">
        <v>62</v>
      </c>
      <c r="F6" s="14" t="s">
        <v>62</v>
      </c>
      <c r="G6" s="14" t="s">
        <v>62</v>
      </c>
      <c r="H6" s="14" t="s">
        <v>62</v>
      </c>
      <c r="I6" s="14" t="s">
        <v>62</v>
      </c>
    </row>
    <row r="7" spans="1:9" ht="15" customHeight="1" x14ac:dyDescent="0.25">
      <c r="A7" s="8">
        <v>23</v>
      </c>
      <c r="B7" s="8" t="s">
        <v>24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</row>
    <row r="8" spans="1:9" ht="15" customHeight="1" x14ac:dyDescent="0.25">
      <c r="A8" s="8">
        <v>31</v>
      </c>
      <c r="B8" s="8" t="s">
        <v>25</v>
      </c>
      <c r="C8" s="9">
        <v>294.03134557288399</v>
      </c>
      <c r="D8" s="10">
        <f>C8/$C$11</f>
        <v>0.29238983438639771</v>
      </c>
      <c r="E8" s="9">
        <v>7846</v>
      </c>
      <c r="F8" s="9">
        <v>5024</v>
      </c>
      <c r="G8" s="9">
        <f t="shared" si="0"/>
        <v>374.75318069447366</v>
      </c>
      <c r="H8" s="9">
        <f t="shared" si="1"/>
        <v>585.25347446832006</v>
      </c>
      <c r="I8" s="9">
        <f t="shared" si="2"/>
        <v>228.46258397271484</v>
      </c>
    </row>
    <row r="9" spans="1:9" ht="15" customHeight="1" x14ac:dyDescent="0.25">
      <c r="A9" s="8">
        <v>32</v>
      </c>
      <c r="B9" s="8" t="s">
        <v>26</v>
      </c>
      <c r="C9" s="9">
        <v>267.589054656386</v>
      </c>
      <c r="D9" s="10">
        <f>C9/$C$11</f>
        <v>0.26609516486125573</v>
      </c>
      <c r="E9" s="9">
        <v>9677</v>
      </c>
      <c r="F9" s="9">
        <v>4723</v>
      </c>
      <c r="G9" s="9">
        <f t="shared" si="0"/>
        <v>276.5206723740684</v>
      </c>
      <c r="H9" s="9">
        <f t="shared" si="1"/>
        <v>566.56585783693845</v>
      </c>
      <c r="I9" s="9">
        <f t="shared" si="2"/>
        <v>185.82573240026807</v>
      </c>
    </row>
    <row r="10" spans="1:9" ht="15" customHeight="1" x14ac:dyDescent="0.25">
      <c r="A10" s="8">
        <v>33</v>
      </c>
      <c r="B10" s="8" t="s">
        <v>27</v>
      </c>
      <c r="C10" s="9">
        <v>158.34186639187499</v>
      </c>
      <c r="D10" s="10">
        <f>C10/$C$11</f>
        <v>0.15745787919498289</v>
      </c>
      <c r="E10" s="9">
        <v>3806</v>
      </c>
      <c r="F10" s="9">
        <v>1617</v>
      </c>
      <c r="G10" s="9">
        <f t="shared" si="0"/>
        <v>416.03222909058064</v>
      </c>
      <c r="H10" s="9">
        <f t="shared" si="1"/>
        <v>979.23232153293134</v>
      </c>
      <c r="I10" s="9">
        <f t="shared" si="2"/>
        <v>291.98205124815598</v>
      </c>
    </row>
    <row r="11" spans="1:9" ht="15" customHeight="1" x14ac:dyDescent="0.2">
      <c r="A11" s="60"/>
      <c r="B11" s="60"/>
      <c r="C11" s="11">
        <f>SUM(C2:C10)</f>
        <v>1005.614118527517</v>
      </c>
      <c r="D11" s="12"/>
      <c r="E11" s="11">
        <f>SUM(E2:E10)</f>
        <v>30031</v>
      </c>
      <c r="F11" s="11">
        <f>SUM(F2:F10)</f>
        <v>19075</v>
      </c>
      <c r="G11" s="11">
        <f>(C11*10000)/E11</f>
        <v>334.85868553412047</v>
      </c>
      <c r="H11" s="11">
        <f>(C11*10000)/F11</f>
        <v>527.18957720970752</v>
      </c>
      <c r="I11" s="11">
        <f>(C11*10000)/(E11+F11)</f>
        <v>204.7843682090818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4</v>
      </c>
      <c r="B5" s="8" t="s">
        <v>13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</row>
    <row r="6" spans="1:9" ht="15" customHeight="1" x14ac:dyDescent="0.25">
      <c r="A6" s="8">
        <v>5</v>
      </c>
      <c r="B6" s="8" t="s">
        <v>14</v>
      </c>
      <c r="C6" s="14" t="s">
        <v>62</v>
      </c>
      <c r="D6" s="14" t="s">
        <v>62</v>
      </c>
      <c r="E6" s="14" t="s">
        <v>62</v>
      </c>
      <c r="F6" s="14" t="s">
        <v>62</v>
      </c>
      <c r="G6" s="14" t="s">
        <v>62</v>
      </c>
      <c r="H6" s="14" t="s">
        <v>62</v>
      </c>
      <c r="I6" s="14" t="s">
        <v>62</v>
      </c>
    </row>
    <row r="7" spans="1:9" ht="15" customHeight="1" x14ac:dyDescent="0.25">
      <c r="A7" s="8">
        <v>6</v>
      </c>
      <c r="B7" s="8" t="s">
        <v>15</v>
      </c>
      <c r="C7" s="9">
        <v>285.65185190637197</v>
      </c>
      <c r="D7" s="10">
        <f>C7/$C$11</f>
        <v>0.2840571215573639</v>
      </c>
      <c r="E7" s="9">
        <v>8702</v>
      </c>
      <c r="F7" s="9">
        <v>7711</v>
      </c>
      <c r="G7" s="9">
        <f t="shared" ref="G7:G10" si="0">(C7*10000)/E7</f>
        <v>328.25999989240631</v>
      </c>
      <c r="H7" s="9">
        <f t="shared" ref="H7:H10" si="1">(C7*10000)/F7</f>
        <v>370.44722073190502</v>
      </c>
      <c r="I7" s="9">
        <f t="shared" ref="I7:I10" si="2">(C7*10000)/(E7+F7)</f>
        <v>174.03999994295495</v>
      </c>
    </row>
    <row r="8" spans="1:9" ht="15" customHeight="1" x14ac:dyDescent="0.25">
      <c r="A8" s="8">
        <v>7</v>
      </c>
      <c r="B8" s="8" t="s">
        <v>16</v>
      </c>
      <c r="C8" s="9">
        <v>280.098830967639</v>
      </c>
      <c r="D8" s="10">
        <f>C8/$C$11</f>
        <v>0.27853510189154612</v>
      </c>
      <c r="E8" s="9">
        <v>9183</v>
      </c>
      <c r="F8" s="9">
        <v>5578</v>
      </c>
      <c r="G8" s="9">
        <f t="shared" si="0"/>
        <v>305.01887288210719</v>
      </c>
      <c r="H8" s="9">
        <f t="shared" si="1"/>
        <v>502.14921292154719</v>
      </c>
      <c r="I8" s="9">
        <f t="shared" si="2"/>
        <v>189.75599957160017</v>
      </c>
    </row>
    <row r="9" spans="1:9" ht="15" customHeight="1" x14ac:dyDescent="0.25">
      <c r="A9" s="8">
        <v>8</v>
      </c>
      <c r="B9" s="8" t="s">
        <v>17</v>
      </c>
      <c r="C9" s="9">
        <v>158.34186639187499</v>
      </c>
      <c r="D9" s="10">
        <f>C9/$C$11</f>
        <v>0.15745787919498305</v>
      </c>
      <c r="E9" s="9">
        <v>3806</v>
      </c>
      <c r="F9" s="9">
        <v>1617</v>
      </c>
      <c r="G9" s="9">
        <f t="shared" si="0"/>
        <v>416.03222909058064</v>
      </c>
      <c r="H9" s="9">
        <f t="shared" si="1"/>
        <v>979.23232153293134</v>
      </c>
      <c r="I9" s="9">
        <f t="shared" si="2"/>
        <v>291.98205124815598</v>
      </c>
    </row>
    <row r="10" spans="1:9" ht="15" customHeight="1" x14ac:dyDescent="0.25">
      <c r="A10" s="8">
        <v>9</v>
      </c>
      <c r="B10" s="8" t="s">
        <v>18</v>
      </c>
      <c r="C10" s="9">
        <v>281.52156926163002</v>
      </c>
      <c r="D10" s="10">
        <f>C10/$C$11</f>
        <v>0.27994989735610692</v>
      </c>
      <c r="E10" s="9">
        <v>8340</v>
      </c>
      <c r="F10" s="9">
        <v>4169</v>
      </c>
      <c r="G10" s="9">
        <f t="shared" si="0"/>
        <v>337.55583844320148</v>
      </c>
      <c r="H10" s="9">
        <f t="shared" si="1"/>
        <v>675.27361300462951</v>
      </c>
      <c r="I10" s="9">
        <f t="shared" si="2"/>
        <v>225.05521565403311</v>
      </c>
    </row>
    <row r="11" spans="1:9" ht="15" customHeight="1" x14ac:dyDescent="0.2">
      <c r="A11" s="60"/>
      <c r="B11" s="60"/>
      <c r="C11" s="11">
        <f>SUM(C2:C10)</f>
        <v>1005.614118527516</v>
      </c>
      <c r="D11" s="12"/>
      <c r="E11" s="11">
        <f>SUM(E2:E10)</f>
        <v>30031</v>
      </c>
      <c r="F11" s="11">
        <f>SUM(F2:F10)</f>
        <v>19075</v>
      </c>
      <c r="G11" s="11">
        <f>(C11*10000)/E11</f>
        <v>334.85868553412007</v>
      </c>
      <c r="H11" s="11">
        <f>(C11*10000)/F11</f>
        <v>527.18957720970695</v>
      </c>
      <c r="I11" s="11">
        <f>(C11*10000)/(E11+F11)</f>
        <v>204.78436820908158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28.831633010400498</v>
      </c>
      <c r="D2" s="15">
        <v>50.072946275826197</v>
      </c>
      <c r="E2" s="15">
        <v>352.04212771789179</v>
      </c>
      <c r="F2" s="15">
        <v>21.241313265425699</v>
      </c>
      <c r="G2" s="15">
        <v>28.831633010400498</v>
      </c>
      <c r="H2" s="16">
        <f>E2/SUM($E2:$G2)</f>
        <v>0.87547607758517298</v>
      </c>
      <c r="I2" s="16">
        <f t="shared" ref="I2:J2" si="0">F2/SUM($E2:$G2)</f>
        <v>5.2823966668201904E-2</v>
      </c>
      <c r="J2" s="16">
        <f t="shared" si="0"/>
        <v>7.1699955746625216E-2</v>
      </c>
    </row>
    <row r="3" spans="1:10" ht="15" customHeight="1" x14ac:dyDescent="0.25">
      <c r="A3" s="8">
        <v>12</v>
      </c>
      <c r="B3" s="8" t="s">
        <v>2</v>
      </c>
      <c r="C3" s="17">
        <v>29.203765192028797</v>
      </c>
      <c r="D3" s="17">
        <v>39.227144880166101</v>
      </c>
      <c r="E3" s="17">
        <v>78.500280566130897</v>
      </c>
      <c r="F3" s="17">
        <v>10.023379688137304</v>
      </c>
      <c r="G3" s="17">
        <v>29.203765192028797</v>
      </c>
      <c r="H3" s="18">
        <f t="shared" ref="H3:H11" si="1">E3/SUM($E3:$G3)</f>
        <v>0.66679688499550083</v>
      </c>
      <c r="I3" s="18">
        <f t="shared" ref="I3:I11" si="2">F3/SUM($E3:$G3)</f>
        <v>8.5140566440991328E-2</v>
      </c>
      <c r="J3" s="18">
        <f t="shared" ref="J3:J11" si="3">G3/SUM($E3:$G3)</f>
        <v>0.24806254856350782</v>
      </c>
    </row>
    <row r="4" spans="1:10" ht="15" customHeight="1" x14ac:dyDescent="0.25">
      <c r="A4" s="8">
        <v>13</v>
      </c>
      <c r="B4" s="8" t="s">
        <v>3</v>
      </c>
      <c r="C4" s="17">
        <v>3.6356433634776701</v>
      </c>
      <c r="D4" s="17">
        <v>8.2704628026500693</v>
      </c>
      <c r="E4" s="17">
        <v>76.216996711630529</v>
      </c>
      <c r="F4" s="17">
        <v>4.6348194391723991</v>
      </c>
      <c r="G4" s="17">
        <v>3.6356433634776701</v>
      </c>
      <c r="H4" s="18">
        <f t="shared" si="1"/>
        <v>0.90211017291563667</v>
      </c>
      <c r="I4" s="18">
        <f t="shared" si="2"/>
        <v>5.4858075574979182E-2</v>
      </c>
      <c r="J4" s="18">
        <f t="shared" si="3"/>
        <v>4.3031751509384077E-2</v>
      </c>
    </row>
    <row r="5" spans="1:10" ht="15" customHeight="1" x14ac:dyDescent="0.25">
      <c r="A5" s="8">
        <v>14</v>
      </c>
      <c r="B5" s="8" t="s">
        <v>4</v>
      </c>
      <c r="C5" s="17">
        <v>2.9536518568508701</v>
      </c>
      <c r="D5" s="17">
        <v>6.7392388619286399</v>
      </c>
      <c r="E5" s="17">
        <v>90.778068388881763</v>
      </c>
      <c r="F5" s="17">
        <v>3.7855870050777698</v>
      </c>
      <c r="G5" s="17">
        <v>2.9536518568508701</v>
      </c>
      <c r="H5" s="18">
        <f t="shared" si="1"/>
        <v>0.93089186881877695</v>
      </c>
      <c r="I5" s="18">
        <f t="shared" si="2"/>
        <v>3.8819642500396358E-2</v>
      </c>
      <c r="J5" s="18">
        <f t="shared" si="3"/>
        <v>3.0288488680826696E-2</v>
      </c>
    </row>
    <row r="6" spans="1:10" ht="15" customHeight="1" x14ac:dyDescent="0.25">
      <c r="A6" s="8">
        <v>15</v>
      </c>
      <c r="B6" s="8" t="s">
        <v>5</v>
      </c>
      <c r="C6" s="14" t="s">
        <v>62</v>
      </c>
      <c r="D6" s="14" t="s">
        <v>62</v>
      </c>
      <c r="E6" s="17">
        <v>143.73856464632101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16</v>
      </c>
      <c r="B7" s="8" t="s">
        <v>6</v>
      </c>
      <c r="C7" s="14" t="s">
        <v>62</v>
      </c>
      <c r="D7" s="14" t="s">
        <v>62</v>
      </c>
      <c r="E7" s="17">
        <v>71.803336333491202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17</v>
      </c>
      <c r="B8" s="8" t="s">
        <v>7</v>
      </c>
      <c r="C8" s="14" t="s">
        <v>62</v>
      </c>
      <c r="D8" s="14" t="s">
        <v>62</v>
      </c>
      <c r="E8" s="17">
        <v>68.371546227651095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18</v>
      </c>
      <c r="B9" s="8" t="s">
        <v>8</v>
      </c>
      <c r="C9" s="14" t="s">
        <v>62</v>
      </c>
      <c r="D9" s="14" t="s">
        <v>62</v>
      </c>
      <c r="E9" s="17">
        <v>3.7244428694037399</v>
      </c>
      <c r="F9" s="14" t="s">
        <v>62</v>
      </c>
      <c r="G9" s="14" t="s">
        <v>62</v>
      </c>
      <c r="H9" s="14" t="s">
        <v>62</v>
      </c>
      <c r="I9" s="14" t="s">
        <v>62</v>
      </c>
      <c r="J9" s="14" t="s">
        <v>62</v>
      </c>
    </row>
    <row r="10" spans="1:10" ht="15" customHeight="1" x14ac:dyDescent="0.25">
      <c r="A10" s="8">
        <v>19</v>
      </c>
      <c r="B10" s="8" t="s">
        <v>9</v>
      </c>
      <c r="C10" s="14" t="s">
        <v>62</v>
      </c>
      <c r="D10" s="14" t="s">
        <v>62</v>
      </c>
      <c r="E10" s="17">
        <v>16.128962245545999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0"/>
      <c r="B11" s="60"/>
      <c r="C11" s="11">
        <f>SUM(C2:C10)</f>
        <v>64.624693422757829</v>
      </c>
      <c r="D11" s="11">
        <f t="shared" ref="D11:G11" si="4">SUM(D2:D10)</f>
        <v>104.30979282057102</v>
      </c>
      <c r="E11" s="11">
        <f t="shared" si="4"/>
        <v>901.30432570694802</v>
      </c>
      <c r="F11" s="11">
        <f t="shared" si="4"/>
        <v>39.685099397813175</v>
      </c>
      <c r="G11" s="11">
        <f t="shared" si="4"/>
        <v>64.624693422757829</v>
      </c>
      <c r="H11" s="19">
        <f t="shared" si="1"/>
        <v>0.89627254540408841</v>
      </c>
      <c r="I11" s="19">
        <f t="shared" si="2"/>
        <v>3.9463546370970305E-2</v>
      </c>
      <c r="J11" s="19">
        <f t="shared" si="3"/>
        <v>6.4263908224941407E-2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12</v>
      </c>
      <c r="B3" s="8" t="s">
        <v>20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13</v>
      </c>
      <c r="B4" s="8" t="s">
        <v>21</v>
      </c>
      <c r="C4" s="17">
        <v>24.882404504922899</v>
      </c>
      <c r="D4" s="17">
        <v>34.759133957652701</v>
      </c>
      <c r="E4" s="17">
        <v>250.89271794871928</v>
      </c>
      <c r="F4" s="17">
        <v>9.8767294527298013</v>
      </c>
      <c r="G4" s="17">
        <v>24.882404504922899</v>
      </c>
      <c r="H4" s="18">
        <f t="shared" ref="H4:H11" si="0">E4/SUM($E4:$G4)</f>
        <v>0.87831644106040774</v>
      </c>
      <c r="I4" s="18">
        <f t="shared" ref="I4:I11" si="1">F4/SUM($E4:$G4)</f>
        <v>3.4576108597983442E-2</v>
      </c>
      <c r="J4" s="18">
        <f t="shared" ref="J4:J11" si="2">G4/SUM($E4:$G4)</f>
        <v>8.7107450341608841E-2</v>
      </c>
    </row>
    <row r="5" spans="1:10" ht="15" customHeight="1" x14ac:dyDescent="0.25">
      <c r="A5" s="8">
        <v>21</v>
      </c>
      <c r="B5" s="8" t="s">
        <v>22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  <c r="J5" s="14" t="s">
        <v>62</v>
      </c>
    </row>
    <row r="6" spans="1:10" ht="15" customHeight="1" x14ac:dyDescent="0.25">
      <c r="A6" s="8">
        <v>22</v>
      </c>
      <c r="B6" s="8" t="s">
        <v>23</v>
      </c>
      <c r="C6" s="14" t="s">
        <v>62</v>
      </c>
      <c r="D6" s="14" t="s">
        <v>62</v>
      </c>
      <c r="E6" s="14" t="s">
        <v>62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23</v>
      </c>
      <c r="B7" s="8" t="s">
        <v>24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31</v>
      </c>
      <c r="B8" s="8" t="s">
        <v>25</v>
      </c>
      <c r="C8" s="17">
        <v>16.586258691552597</v>
      </c>
      <c r="D8" s="17">
        <v>29.706744971827401</v>
      </c>
      <c r="E8" s="17">
        <v>264.3246006010566</v>
      </c>
      <c r="F8" s="17">
        <v>13.120486280274804</v>
      </c>
      <c r="G8" s="17">
        <v>16.586258691552597</v>
      </c>
      <c r="H8" s="18">
        <f t="shared" si="0"/>
        <v>0.89896742160619836</v>
      </c>
      <c r="I8" s="18">
        <f t="shared" si="1"/>
        <v>4.4622746784738702E-2</v>
      </c>
      <c r="J8" s="18">
        <f t="shared" si="2"/>
        <v>5.6409831609063002E-2</v>
      </c>
    </row>
    <row r="9" spans="1:10" ht="15" customHeight="1" x14ac:dyDescent="0.25">
      <c r="A9" s="8">
        <v>32</v>
      </c>
      <c r="B9" s="8" t="s">
        <v>26</v>
      </c>
      <c r="C9" s="17">
        <v>10.130179890131801</v>
      </c>
      <c r="D9" s="17">
        <v>20.407176704134901</v>
      </c>
      <c r="E9" s="17">
        <v>247.18187795225109</v>
      </c>
      <c r="F9" s="17">
        <v>10.2769968140031</v>
      </c>
      <c r="G9" s="17">
        <v>10.130179890131801</v>
      </c>
      <c r="H9" s="18">
        <f t="shared" si="0"/>
        <v>0.92373687806349181</v>
      </c>
      <c r="I9" s="18">
        <f t="shared" si="1"/>
        <v>3.8405893795618443E-2</v>
      </c>
      <c r="J9" s="18">
        <f t="shared" si="2"/>
        <v>3.7857228140889675E-2</v>
      </c>
    </row>
    <row r="10" spans="1:10" ht="15" customHeight="1" x14ac:dyDescent="0.25">
      <c r="A10" s="8">
        <v>33</v>
      </c>
      <c r="B10" s="8" t="s">
        <v>27</v>
      </c>
      <c r="C10" s="17">
        <v>13.025850336150501</v>
      </c>
      <c r="D10" s="17">
        <v>19.436737186956002</v>
      </c>
      <c r="E10" s="17">
        <v>138.90512920491898</v>
      </c>
      <c r="F10" s="17">
        <v>6.4108868508055004</v>
      </c>
      <c r="G10" s="17">
        <v>13.025850336150501</v>
      </c>
      <c r="H10" s="18">
        <f t="shared" si="0"/>
        <v>0.87724827533071592</v>
      </c>
      <c r="I10" s="18">
        <f t="shared" si="1"/>
        <v>4.0487629689417777E-2</v>
      </c>
      <c r="J10" s="18">
        <f t="shared" si="2"/>
        <v>8.2264094979866281E-2</v>
      </c>
    </row>
    <row r="11" spans="1:10" ht="15" customHeight="1" x14ac:dyDescent="0.2">
      <c r="A11" s="60"/>
      <c r="B11" s="60"/>
      <c r="C11" s="11">
        <f>SUM(C2:C10)</f>
        <v>64.624693422757801</v>
      </c>
      <c r="D11" s="11">
        <f t="shared" ref="D11:G11" si="3">SUM(D2:D10)</f>
        <v>104.309792820571</v>
      </c>
      <c r="E11" s="11">
        <f t="shared" si="3"/>
        <v>901.30432570694597</v>
      </c>
      <c r="F11" s="11">
        <f t="shared" si="3"/>
        <v>39.685099397813204</v>
      </c>
      <c r="G11" s="11">
        <f t="shared" si="3"/>
        <v>64.624693422757801</v>
      </c>
      <c r="H11" s="19">
        <f t="shared" si="0"/>
        <v>0.89627254540408807</v>
      </c>
      <c r="I11" s="19">
        <f t="shared" si="1"/>
        <v>3.9463546370970409E-2</v>
      </c>
      <c r="J11" s="19">
        <f t="shared" si="2"/>
        <v>6.4263908224941504E-2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4</v>
      </c>
      <c r="B5" s="8" t="s">
        <v>13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  <c r="J5" s="14" t="s">
        <v>62</v>
      </c>
    </row>
    <row r="6" spans="1:10" ht="15" customHeight="1" x14ac:dyDescent="0.25">
      <c r="A6" s="8">
        <v>5</v>
      </c>
      <c r="B6" s="8" t="s">
        <v>14</v>
      </c>
      <c r="C6" s="14" t="s">
        <v>62</v>
      </c>
      <c r="D6" s="14" t="s">
        <v>62</v>
      </c>
      <c r="E6" s="14" t="s">
        <v>62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6</v>
      </c>
      <c r="B7" s="8" t="s">
        <v>15</v>
      </c>
      <c r="C7" s="17">
        <v>24.882404504922899</v>
      </c>
      <c r="D7" s="17">
        <v>34.759133957652701</v>
      </c>
      <c r="E7" s="17">
        <v>250.89271794871928</v>
      </c>
      <c r="F7" s="17">
        <v>9.8767294527298013</v>
      </c>
      <c r="G7" s="17">
        <v>24.882404504922899</v>
      </c>
      <c r="H7" s="18">
        <f t="shared" ref="H7:H11" si="0">E7/SUM($E7:$G7)</f>
        <v>0.87831644106040774</v>
      </c>
      <c r="I7" s="18">
        <f t="shared" ref="I7:I11" si="1">F7/SUM($E7:$G7)</f>
        <v>3.4576108597983442E-2</v>
      </c>
      <c r="J7" s="18">
        <f t="shared" ref="J7:J11" si="2">G7/SUM($E7:$G7)</f>
        <v>8.7107450341608841E-2</v>
      </c>
    </row>
    <row r="8" spans="1:10" ht="15" customHeight="1" x14ac:dyDescent="0.25">
      <c r="A8" s="8">
        <v>7</v>
      </c>
      <c r="B8" s="8" t="s">
        <v>16</v>
      </c>
      <c r="C8" s="17">
        <v>17.6752226676543</v>
      </c>
      <c r="D8" s="17">
        <v>28.250360429031904</v>
      </c>
      <c r="E8" s="17">
        <v>251.8484705386071</v>
      </c>
      <c r="F8" s="17">
        <v>10.575137761377604</v>
      </c>
      <c r="G8" s="17">
        <v>17.6752226676543</v>
      </c>
      <c r="H8" s="18">
        <f t="shared" si="0"/>
        <v>0.89914145542329738</v>
      </c>
      <c r="I8" s="18">
        <f t="shared" si="1"/>
        <v>3.7755022842631554E-2</v>
      </c>
      <c r="J8" s="18">
        <f t="shared" si="2"/>
        <v>6.310352173407105E-2</v>
      </c>
    </row>
    <row r="9" spans="1:10" ht="15" customHeight="1" x14ac:dyDescent="0.25">
      <c r="A9" s="8">
        <v>8</v>
      </c>
      <c r="B9" s="8" t="s">
        <v>17</v>
      </c>
      <c r="C9" s="17">
        <v>13.025850336150501</v>
      </c>
      <c r="D9" s="17">
        <v>19.436737186956002</v>
      </c>
      <c r="E9" s="17">
        <v>138.90512920491898</v>
      </c>
      <c r="F9" s="17">
        <v>6.4108868508055004</v>
      </c>
      <c r="G9" s="17">
        <v>13.025850336150501</v>
      </c>
      <c r="H9" s="18">
        <f t="shared" si="0"/>
        <v>0.87724827533071592</v>
      </c>
      <c r="I9" s="18">
        <f t="shared" si="1"/>
        <v>4.0487629689417777E-2</v>
      </c>
      <c r="J9" s="18">
        <f t="shared" si="2"/>
        <v>8.2264094979866281E-2</v>
      </c>
    </row>
    <row r="10" spans="1:10" ht="15" customHeight="1" x14ac:dyDescent="0.25">
      <c r="A10" s="8">
        <v>9</v>
      </c>
      <c r="B10" s="8" t="s">
        <v>18</v>
      </c>
      <c r="C10" s="17">
        <v>9.0412159140301789</v>
      </c>
      <c r="D10" s="17">
        <v>21.863561246930402</v>
      </c>
      <c r="E10" s="17">
        <v>259.65800801469959</v>
      </c>
      <c r="F10" s="17">
        <v>12.822345332900223</v>
      </c>
      <c r="G10" s="17">
        <v>9.0412159140301789</v>
      </c>
      <c r="H10" s="18">
        <f t="shared" si="0"/>
        <v>0.92233788230055047</v>
      </c>
      <c r="I10" s="18">
        <f t="shared" si="1"/>
        <v>4.5546582333035629E-2</v>
      </c>
      <c r="J10" s="18">
        <f t="shared" si="2"/>
        <v>3.2115535366413754E-2</v>
      </c>
    </row>
    <row r="11" spans="1:10" ht="15" customHeight="1" x14ac:dyDescent="0.2">
      <c r="A11" s="60"/>
      <c r="B11" s="60"/>
      <c r="C11" s="11">
        <f>SUM(C2:C10)</f>
        <v>64.624693422757872</v>
      </c>
      <c r="D11" s="11">
        <f t="shared" ref="D11:G11" si="3">SUM(D2:D10)</f>
        <v>104.309792820571</v>
      </c>
      <c r="E11" s="11">
        <f t="shared" si="3"/>
        <v>901.30432570694495</v>
      </c>
      <c r="F11" s="11">
        <f t="shared" si="3"/>
        <v>39.685099397813133</v>
      </c>
      <c r="G11" s="11">
        <f t="shared" si="3"/>
        <v>64.624693422757872</v>
      </c>
      <c r="H11" s="19">
        <f t="shared" si="0"/>
        <v>0.89627254540408796</v>
      </c>
      <c r="I11" s="19">
        <f t="shared" si="1"/>
        <v>3.9463546370970382E-2</v>
      </c>
      <c r="J11" s="19">
        <f t="shared" si="2"/>
        <v>6.4263908224941643E-2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>
      <selection activeCell="L2" sqref="L2"/>
    </sheetView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0</v>
      </c>
      <c r="D2" s="20">
        <v>18.4624359949796</v>
      </c>
      <c r="E2" s="15">
        <v>67.304933538622095</v>
      </c>
      <c r="F2" s="15">
        <v>103.76562958348001</v>
      </c>
      <c r="G2" s="15">
        <v>212.58208025241299</v>
      </c>
      <c r="H2" s="16">
        <v>0</v>
      </c>
      <c r="I2" s="16">
        <v>4.5913314228176141E-2</v>
      </c>
      <c r="J2" s="16">
        <v>0.16737729319714736</v>
      </c>
      <c r="K2" s="16">
        <v>0.25804958557182595</v>
      </c>
      <c r="L2" s="16">
        <v>0.52865980700285053</v>
      </c>
    </row>
    <row r="3" spans="1:12" ht="15" customHeight="1" x14ac:dyDescent="0.25">
      <c r="A3" s="8">
        <v>12</v>
      </c>
      <c r="B3" s="8" t="s">
        <v>2</v>
      </c>
      <c r="C3" s="21">
        <v>0</v>
      </c>
      <c r="D3" s="21">
        <v>1.1443248163275701</v>
      </c>
      <c r="E3" s="17">
        <v>20.7955346127622</v>
      </c>
      <c r="F3" s="17">
        <v>38.540199254524701</v>
      </c>
      <c r="G3" s="17">
        <v>57.2473681615283</v>
      </c>
      <c r="H3" s="18">
        <v>0</v>
      </c>
      <c r="I3" s="18">
        <v>9.7201208502824162E-3</v>
      </c>
      <c r="J3" s="18">
        <v>0.17664137550646031</v>
      </c>
      <c r="K3" s="18">
        <v>0.32736805931569379</v>
      </c>
      <c r="L3" s="18">
        <v>0.48627044432756344</v>
      </c>
    </row>
    <row r="4" spans="1:12" ht="15" customHeight="1" x14ac:dyDescent="0.25">
      <c r="A4" s="8">
        <v>13</v>
      </c>
      <c r="B4" s="8" t="s">
        <v>3</v>
      </c>
      <c r="C4" s="21">
        <v>0</v>
      </c>
      <c r="D4" s="21">
        <v>3.15302574782462</v>
      </c>
      <c r="E4" s="17">
        <v>26.634271860326798</v>
      </c>
      <c r="F4" s="17">
        <v>32.492410730747096</v>
      </c>
      <c r="G4" s="17">
        <v>22.2077575581316</v>
      </c>
      <c r="H4" s="18">
        <v>0</v>
      </c>
      <c r="I4" s="18">
        <v>3.7319449865704332E-2</v>
      </c>
      <c r="J4" s="18">
        <v>0.31524524469449189</v>
      </c>
      <c r="K4" s="18">
        <v>0.38458261690967893</v>
      </c>
      <c r="L4" s="18">
        <v>0.26285268853012483</v>
      </c>
    </row>
    <row r="5" spans="1:12" ht="15" customHeight="1" x14ac:dyDescent="0.25">
      <c r="A5" s="8">
        <v>14</v>
      </c>
      <c r="B5" s="8" t="s">
        <v>4</v>
      </c>
      <c r="C5" s="21">
        <v>0</v>
      </c>
      <c r="D5" s="21">
        <v>13.396684887328901</v>
      </c>
      <c r="E5" s="17">
        <v>26.099833659223101</v>
      </c>
      <c r="F5" s="17">
        <v>19.401985413000101</v>
      </c>
      <c r="G5" s="17">
        <v>38.618806213983198</v>
      </c>
      <c r="H5" s="18">
        <v>0</v>
      </c>
      <c r="I5" s="18">
        <v>0.13737750624467651</v>
      </c>
      <c r="J5" s="18">
        <v>0.26764308421528016</v>
      </c>
      <c r="K5" s="18">
        <v>0.19895939888491207</v>
      </c>
      <c r="L5" s="18">
        <v>0.39602001065513137</v>
      </c>
    </row>
    <row r="6" spans="1:12" ht="15" customHeight="1" x14ac:dyDescent="0.25">
      <c r="A6" s="8">
        <v>15</v>
      </c>
      <c r="B6" s="8" t="s">
        <v>5</v>
      </c>
      <c r="C6" s="21">
        <v>0</v>
      </c>
      <c r="D6" s="21">
        <v>12.316734085425999</v>
      </c>
      <c r="E6" s="17">
        <v>35.497573416758897</v>
      </c>
      <c r="F6" s="17">
        <v>34.438597647918499</v>
      </c>
      <c r="G6" s="17">
        <v>61.485660056643503</v>
      </c>
      <c r="H6" s="18">
        <v>0</v>
      </c>
      <c r="I6" s="18">
        <v>8.5688444626605104E-2</v>
      </c>
      <c r="J6" s="18">
        <v>0.24695928587919902</v>
      </c>
      <c r="K6" s="18">
        <v>0.2395919118740584</v>
      </c>
      <c r="L6" s="18">
        <v>0.42776035762013748</v>
      </c>
    </row>
    <row r="7" spans="1:12" ht="15" customHeight="1" x14ac:dyDescent="0.25">
      <c r="A7" s="8">
        <v>16</v>
      </c>
      <c r="B7" s="8" t="s">
        <v>6</v>
      </c>
      <c r="C7" s="21">
        <v>0</v>
      </c>
      <c r="D7" s="21">
        <v>4.8661972811041103</v>
      </c>
      <c r="E7" s="17">
        <v>11.9392761714205</v>
      </c>
      <c r="F7" s="17">
        <v>11.583807269592601</v>
      </c>
      <c r="G7" s="17">
        <v>43.4140606561567</v>
      </c>
      <c r="H7" s="18">
        <v>0</v>
      </c>
      <c r="I7" s="18">
        <v>6.7771181503490763E-2</v>
      </c>
      <c r="J7" s="18">
        <v>0.16627744534230071</v>
      </c>
      <c r="K7" s="18">
        <v>0.16132685536968064</v>
      </c>
      <c r="L7" s="18">
        <v>0.60462451778452786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0.54100832009964994</v>
      </c>
      <c r="E8" s="17">
        <v>10.0946792548028</v>
      </c>
      <c r="F8" s="17">
        <v>15.7061995326317</v>
      </c>
      <c r="G8" s="17">
        <v>42.029657374741703</v>
      </c>
      <c r="H8" s="18">
        <v>0</v>
      </c>
      <c r="I8" s="18">
        <v>7.9127702057381066E-3</v>
      </c>
      <c r="J8" s="18">
        <v>0.14764445254589317</v>
      </c>
      <c r="K8" s="18">
        <v>0.22971836677908106</v>
      </c>
      <c r="L8" s="18">
        <v>0.61472441046928772</v>
      </c>
    </row>
    <row r="9" spans="1:12" ht="15" customHeight="1" x14ac:dyDescent="0.25">
      <c r="A9" s="8">
        <v>18</v>
      </c>
      <c r="B9" s="8" t="s">
        <v>8</v>
      </c>
      <c r="C9" s="21">
        <v>0</v>
      </c>
      <c r="D9" s="21">
        <v>0</v>
      </c>
      <c r="E9" s="17">
        <v>0</v>
      </c>
      <c r="F9" s="17">
        <v>1.1052869235512299</v>
      </c>
      <c r="G9" s="17">
        <v>2.6191570592528204</v>
      </c>
      <c r="H9" s="18">
        <v>0</v>
      </c>
      <c r="I9" s="18">
        <v>0</v>
      </c>
      <c r="J9" s="18">
        <v>0</v>
      </c>
      <c r="K9" s="18">
        <v>0.29676561888281755</v>
      </c>
      <c r="L9" s="18">
        <v>0.70323438111718239</v>
      </c>
    </row>
    <row r="10" spans="1:12" ht="15" customHeight="1" x14ac:dyDescent="0.25">
      <c r="A10" s="8">
        <v>19</v>
      </c>
      <c r="B10" s="8" t="s">
        <v>9</v>
      </c>
      <c r="C10" s="21">
        <v>0</v>
      </c>
      <c r="D10" s="21">
        <v>4.0582084515725505</v>
      </c>
      <c r="E10" s="17">
        <v>2.9785148795758301</v>
      </c>
      <c r="F10" s="17">
        <v>7.8645649765238703</v>
      </c>
      <c r="G10" s="17">
        <v>1.2276709248983599</v>
      </c>
      <c r="H10" s="18">
        <v>0</v>
      </c>
      <c r="I10" s="18">
        <v>0.25161006318234458</v>
      </c>
      <c r="J10" s="18">
        <v>0.18466875863639462</v>
      </c>
      <c r="K10" s="18">
        <v>0.48760523621649876</v>
      </c>
      <c r="L10" s="18">
        <v>7.6115941964762207E-2</v>
      </c>
    </row>
    <row r="11" spans="1:12" ht="15" customHeight="1" x14ac:dyDescent="0.2">
      <c r="A11" s="60"/>
      <c r="B11" s="60"/>
      <c r="C11" s="22">
        <f t="shared" ref="C11:G11" si="0">SUM(C2:C10)</f>
        <v>0</v>
      </c>
      <c r="D11" s="22">
        <f t="shared" si="0"/>
        <v>57.938619584663002</v>
      </c>
      <c r="E11" s="11">
        <f t="shared" si="0"/>
        <v>201.34461739349223</v>
      </c>
      <c r="F11" s="11">
        <f t="shared" si="0"/>
        <v>264.89868133196978</v>
      </c>
      <c r="G11" s="11">
        <f t="shared" si="0"/>
        <v>481.43221825774918</v>
      </c>
      <c r="H11" s="19">
        <v>0</v>
      </c>
      <c r="I11" s="19">
        <v>5.7615160206881622E-2</v>
      </c>
      <c r="J11" s="19">
        <v>0.20022055187159002</v>
      </c>
      <c r="K11" s="19">
        <v>0.26341980656324077</v>
      </c>
      <c r="L11" s="19">
        <v>0.47874448135828773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5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2017-10-30T07:06:31Z</dcterms:created>
  <dcterms:modified xsi:type="dcterms:W3CDTF">2017-11-20T13:06:26Z</dcterms:modified>
</cp:coreProperties>
</file>