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E2" i="2"/>
  <c r="E3" i="2"/>
  <c r="E4" i="2"/>
  <c r="E5" i="2"/>
  <c r="E6" i="2"/>
  <c r="E7" i="2"/>
  <c r="E8" i="2"/>
  <c r="E9" i="2"/>
  <c r="E10" i="2"/>
  <c r="C11" i="2"/>
  <c r="D11" i="2"/>
  <c r="F11" i="2" s="1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C11" i="5"/>
  <c r="H4" i="7"/>
  <c r="I4" i="7"/>
  <c r="J4" i="7"/>
  <c r="H5" i="7"/>
  <c r="I5" i="7"/>
  <c r="J5" i="7"/>
  <c r="H6" i="7"/>
  <c r="I6" i="7"/>
  <c r="J6" i="7"/>
  <c r="H7" i="7"/>
  <c r="I7" i="7"/>
  <c r="J7" i="7"/>
  <c r="H8" i="7"/>
  <c r="I8" i="7"/>
  <c r="J8" i="7"/>
  <c r="H9" i="7"/>
  <c r="I9" i="7"/>
  <c r="J9" i="7"/>
  <c r="H10" i="7"/>
  <c r="I10" i="7"/>
  <c r="J10" i="7"/>
  <c r="I2" i="7"/>
  <c r="J2" i="7"/>
  <c r="H2" i="7"/>
  <c r="D11" i="7"/>
  <c r="E11" i="7"/>
  <c r="F11" i="7"/>
  <c r="G11" i="7"/>
  <c r="J11" i="7" s="1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J11" i="9" s="1"/>
  <c r="C11" i="9"/>
  <c r="F11" i="10"/>
  <c r="E11" i="10"/>
  <c r="C11" i="10"/>
  <c r="D10" i="10" s="1"/>
  <c r="I3" i="10"/>
  <c r="I4" i="10"/>
  <c r="I5" i="10"/>
  <c r="I6" i="10"/>
  <c r="I8" i="10"/>
  <c r="I9" i="10"/>
  <c r="I10" i="10"/>
  <c r="H3" i="10"/>
  <c r="H4" i="10"/>
  <c r="H5" i="10"/>
  <c r="H6" i="10"/>
  <c r="H8" i="10"/>
  <c r="H9" i="10"/>
  <c r="H10" i="10"/>
  <c r="G3" i="10"/>
  <c r="G4" i="10"/>
  <c r="G5" i="10"/>
  <c r="G6" i="10"/>
  <c r="G8" i="10"/>
  <c r="G9" i="10"/>
  <c r="G10" i="10"/>
  <c r="F11" i="11"/>
  <c r="E11" i="11"/>
  <c r="C11" i="11"/>
  <c r="D10" i="11" s="1"/>
  <c r="I4" i="11"/>
  <c r="I5" i="11"/>
  <c r="I6" i="11"/>
  <c r="I7" i="11"/>
  <c r="I8" i="11"/>
  <c r="I9" i="11"/>
  <c r="I10" i="11"/>
  <c r="I2" i="11"/>
  <c r="H4" i="11"/>
  <c r="H5" i="11"/>
  <c r="H6" i="11"/>
  <c r="H7" i="11"/>
  <c r="H8" i="11"/>
  <c r="H9" i="11"/>
  <c r="H10" i="11"/>
  <c r="H2" i="11"/>
  <c r="G4" i="11"/>
  <c r="G5" i="11"/>
  <c r="G6" i="11"/>
  <c r="G7" i="11"/>
  <c r="G8" i="11"/>
  <c r="G9" i="11"/>
  <c r="G10" i="11"/>
  <c r="G2" i="11"/>
  <c r="F11" i="12"/>
  <c r="E11" i="12"/>
  <c r="C11" i="12"/>
  <c r="D10" i="12" s="1"/>
  <c r="I3" i="12"/>
  <c r="I4" i="12"/>
  <c r="I5" i="12"/>
  <c r="I6" i="12"/>
  <c r="I7" i="12"/>
  <c r="I8" i="12"/>
  <c r="I9" i="12"/>
  <c r="I10" i="12"/>
  <c r="I2" i="12"/>
  <c r="H3" i="12"/>
  <c r="H4" i="12"/>
  <c r="H5" i="12"/>
  <c r="H6" i="12"/>
  <c r="H7" i="12"/>
  <c r="H8" i="12"/>
  <c r="H9" i="12"/>
  <c r="H10" i="12"/>
  <c r="H2" i="12"/>
  <c r="G3" i="12"/>
  <c r="G4" i="12"/>
  <c r="G5" i="12"/>
  <c r="G6" i="12"/>
  <c r="G7" i="12"/>
  <c r="G8" i="12"/>
  <c r="G9" i="12"/>
  <c r="G10" i="12"/>
  <c r="G2" i="12"/>
  <c r="J11" i="5" l="1"/>
  <c r="E11" i="2"/>
  <c r="H11" i="5"/>
  <c r="I11" i="5"/>
  <c r="I11" i="7"/>
  <c r="H11" i="7"/>
  <c r="H11" i="9"/>
  <c r="I11" i="9"/>
  <c r="D3" i="10"/>
  <c r="G11" i="10"/>
  <c r="D8" i="10"/>
  <c r="I11" i="10"/>
  <c r="D5" i="10"/>
  <c r="D9" i="10"/>
  <c r="H11" i="10"/>
  <c r="D4" i="10"/>
  <c r="D6" i="10"/>
  <c r="G11" i="11"/>
  <c r="H11" i="11"/>
  <c r="I11" i="11"/>
  <c r="D2" i="11"/>
  <c r="D4" i="11"/>
  <c r="D5" i="11"/>
  <c r="D6" i="11"/>
  <c r="D7" i="11"/>
  <c r="D8" i="11"/>
  <c r="D9" i="11"/>
  <c r="G11" i="12"/>
  <c r="H11" i="12"/>
  <c r="I11" i="12"/>
  <c r="D2" i="12"/>
  <c r="D3" i="12"/>
  <c r="D4" i="12"/>
  <c r="D5" i="12"/>
  <c r="D6" i="12"/>
  <c r="D7" i="12"/>
  <c r="D8" i="12"/>
  <c r="D9" i="12"/>
</calcChain>
</file>

<file path=xl/sharedStrings.xml><?xml version="1.0" encoding="utf-8"?>
<sst xmlns="http://schemas.openxmlformats.org/spreadsheetml/2006/main" count="349" uniqueCount="143">
  <si>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</si>
  <si>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</si>
  <si>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</si>
  <si>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</si>
  <si>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</si>
  <si>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</si>
  <si>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</si>
  <si>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</si>
  <si>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</si>
  <si>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</si>
  <si>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</si>
  <si>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</si>
  <si>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</si>
  <si>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</si>
  <si>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</si>
  <si>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</si>
  <si>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</si>
  <si>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</si>
  <si>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</si>
  <si>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</si>
  <si>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</si>
  <si>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</si>
  <si>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</si>
  <si>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</si>
  <si>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</si>
  <si>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</si>
  <si>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</si>
  <si>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</si>
  <si>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</si>
  <si>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</si>
  <si>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</si>
  <si>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</si>
  <si>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</si>
  <si>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</si>
  <si>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</si>
  <si>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</si>
  <si>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</si>
  <si>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</si>
  <si>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</si>
  <si>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</si>
  <si>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</si>
  <si>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</si>
  <si>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</si>
  <si>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</si>
  <si>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</si>
  <si>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</si>
  <si>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</si>
  <si>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</si>
  <si>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</si>
  <si>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</si>
  <si>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</si>
  <si>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</si>
  <si>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</si>
  <si>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</si>
  <si>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</si>
  <si>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</si>
  <si>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</si>
  <si>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</si>
  <si>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</si>
  <si>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</si>
  <si>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</si>
  <si>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</si>
  <si>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</si>
  <si>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</si>
  <si>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</si>
  <si>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</si>
  <si>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</si>
  <si>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</si>
  <si>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</si>
  <si>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</si>
  <si>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28 / 30</t>
  </si>
  <si>
    <t>2 Gemeinden ohne Bauzonen: Innerthal, Riemenstalden</t>
  </si>
  <si>
    <t>Zonentypen</t>
  </si>
  <si>
    <t>Anzahl Zonen innerhalb der Bauzonen</t>
  </si>
  <si>
    <t>Spezialzonen</t>
  </si>
  <si>
    <t>nein</t>
  </si>
  <si>
    <t>Nur einzelne Kleinflächen. Die Verkehrsflächen sind ausgeschnitten. In der Bauzonenstatistik 2012 waren sie den Vekehrszonen innerhalb der Bauzonen zugeordnet. Im Zusammenhang mit der Einführung des ÖREB-Katasters wurde diese Zuordnung wieder rückgängig gemacht.</t>
  </si>
  <si>
    <t>Bemerkungen</t>
  </si>
  <si>
    <t>Die Golfplätze werden in der Bauzonenstatistik den Nichtbauzonen zugeordnet.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</si>
  <si>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</si>
  <si>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</si>
  <si>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</si>
  <si>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</si>
  <si>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</si>
  <si>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</si>
  <si>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</si>
  <si>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</si>
  <si>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</si>
  <si>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</si>
  <si>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</si>
  <si>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</si>
  <si>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</si>
  <si>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</si>
  <si>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</si>
  <si>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</si>
  <si>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</si>
  <si>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</si>
  <si>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</si>
  <si>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</si>
  <si>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</si>
  <si>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</si>
  <si>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</si>
  <si>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</si>
  <si>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</si>
  <si>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</si>
  <si>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</si>
  <si>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</si>
  <si>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</si>
  <si>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</si>
  <si>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</si>
  <si>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</si>
  <si>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</si>
  <si>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</si>
  <si>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</si>
  <si>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</si>
  <si>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</si>
  <si>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</si>
  <si>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</si>
  <si>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</si>
  <si>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</si>
  <si>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</si>
  <si>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</si>
  <si>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</si>
  <si>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</si>
  <si>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</si>
  <si>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</si>
  <si>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</si>
  <si>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</si>
  <si>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</si>
  <si>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</si>
  <si>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</si>
  <si>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</si>
  <si>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</si>
  <si>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</si>
  <si>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</si>
  <si>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</si>
  <si>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</si>
  <si>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</si>
  <si>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</si>
  <si>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</si>
  <si>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</si>
  <si>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</si>
  <si>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Schwyz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</si>
</sst>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1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1673.88831408433</c:v>
                </c:pt>
                <c:pt idx="1">
                  <c:v>536.26465132447504</c:v>
                </c:pt>
                <c:pt idx="2">
                  <c:v>437.96194988653798</c:v>
                </c:pt>
                <c:pt idx="3">
                  <c:v>296.71437614741598</c:v>
                </c:pt>
                <c:pt idx="4">
                  <c:v>367.50781191686804</c:v>
                </c:pt>
                <c:pt idx="5">
                  <c:v>34.408962051047098</c:v>
                </c:pt>
                <c:pt idx="6">
                  <c:v>188.55852104787101</c:v>
                </c:pt>
                <c:pt idx="7">
                  <c:v>16.0688026358084</c:v>
                </c:pt>
                <c:pt idx="8">
                  <c:v>278.465881666499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6D-4206-84BE-C699F66CA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4744"/>
        <c:axId val="500809256"/>
      </c:barChart>
      <c:catAx>
        <c:axId val="5008147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9256"/>
        <c:crosses val="autoZero"/>
        <c:auto val="1"/>
        <c:lblAlgn val="ctr"/>
        <c:lblOffset val="100"/>
        <c:noMultiLvlLbl val="0"/>
      </c:catAx>
      <c:valAx>
        <c:axId val="50080925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474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D2B-4BF3-8B9A-EBB99486BD1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2B-4BF3-8B9A-EBB99486BD1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2B-4BF3-8B9A-EBB99486BD1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2B-4BF3-8B9A-EBB99486BD1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2B-4BF3-8B9A-EBB99486BD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0.857352843458142</c:v>
                </c:pt>
                <c:pt idx="1">
                  <c:v>0.6288600816595864</c:v>
                </c:pt>
                <c:pt idx="2">
                  <c:v>0.84588113642717166</c:v>
                </c:pt>
                <c:pt idx="3">
                  <c:v>0.93794763050031216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D2B-4BF3-8B9A-EBB99486BD10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2B-4BF3-8B9A-EBB99486BD1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2B-4BF3-8B9A-EBB99486BD1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D2B-4BF3-8B9A-EBB99486BD1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2B-4BF3-8B9A-EBB99486BD1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D2B-4BF3-8B9A-EBB99486BD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5.0328382343863977E-2</c:v>
                </c:pt>
                <c:pt idx="1">
                  <c:v>8.5057493987357707E-2</c:v>
                </c:pt>
                <c:pt idx="2">
                  <c:v>5.8863818530406384E-2</c:v>
                </c:pt>
                <c:pt idx="3">
                  <c:v>4.2749561043570639E-2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D2B-4BF3-8B9A-EBB99486BD10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D2B-4BF3-8B9A-EBB99486BD1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D2B-4BF3-8B9A-EBB99486BD1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D2B-4BF3-8B9A-EBB99486BD1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D2B-4BF3-8B9A-EBB99486BD1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D2B-4BF3-8B9A-EBB99486BD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9.2318774197993919E-2</c:v>
                </c:pt>
                <c:pt idx="1">
                  <c:v>0.28608242435305586</c:v>
                </c:pt>
                <c:pt idx="2">
                  <c:v>9.5255045042421896E-2</c:v>
                </c:pt>
                <c:pt idx="3">
                  <c:v>1.9302808456117131E-2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D2B-4BF3-8B9A-EBB99486B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8344"/>
        <c:axId val="426587952"/>
      </c:barChart>
      <c:catAx>
        <c:axId val="4265883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7952"/>
        <c:crosses val="autoZero"/>
        <c:auto val="1"/>
        <c:lblAlgn val="ctr"/>
        <c:lblOffset val="100"/>
        <c:noMultiLvlLbl val="0"/>
      </c:catAx>
      <c:valAx>
        <c:axId val="42658795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883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 formatCode="#,##0">
                  <c:v>449.30172578307634</c:v>
                </c:pt>
                <c:pt idx="1">
                  <c:v>0</c:v>
                </c:pt>
                <c:pt idx="2" formatCode="#,##0">
                  <c:v>1432.7440281149579</c:v>
                </c:pt>
                <c:pt idx="3" formatCode="#,##0">
                  <c:v>275.94059172887751</c:v>
                </c:pt>
                <c:pt idx="4" formatCode="#,##0">
                  <c:v>376.86700269680887</c:v>
                </c:pt>
                <c:pt idx="5" formatCode="#,##0">
                  <c:v>71.276389402418701</c:v>
                </c:pt>
                <c:pt idx="6" formatCode="#,##0">
                  <c:v>104.4675620516158</c:v>
                </c:pt>
                <c:pt idx="7" formatCode="#,##0">
                  <c:v>540.71912559856753</c:v>
                </c:pt>
                <c:pt idx="8" formatCode="#,##0">
                  <c:v>54.808190001123478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76-4E12-AE4B-281C98E70E06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 formatCode="#,##0">
                  <c:v>30.136905061426098</c:v>
                </c:pt>
                <c:pt idx="1">
                  <c:v>0</c:v>
                </c:pt>
                <c:pt idx="2" formatCode="#,##0">
                  <c:v>70.723099074829008</c:v>
                </c:pt>
                <c:pt idx="3" formatCode="#,##0">
                  <c:v>13.840457383046399</c:v>
                </c:pt>
                <c:pt idx="4" formatCode="#,##0">
                  <c:v>19.795164488671695</c:v>
                </c:pt>
                <c:pt idx="5" formatCode="#,##0">
                  <c:v>4.3918020397293596</c:v>
                </c:pt>
                <c:pt idx="6" formatCode="#,##0">
                  <c:v>2.987173215450202</c:v>
                </c:pt>
                <c:pt idx="7" formatCode="#,##0">
                  <c:v>22.949638719806501</c:v>
                </c:pt>
                <c:pt idx="8" formatCode="#,##0">
                  <c:v>3.4977005218264603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76-4E12-AE4B-281C98E70E06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 formatCode="#,##0">
                  <c:v>51.065835028603594</c:v>
                </c:pt>
                <c:pt idx="1">
                  <c:v>0</c:v>
                </c:pt>
                <c:pt idx="2" formatCode="#,##0">
                  <c:v>130.50615269656299</c:v>
                </c:pt>
                <c:pt idx="3" formatCode="#,##0">
                  <c:v>46.424154947224103</c:v>
                </c:pt>
                <c:pt idx="4" formatCode="#,##0">
                  <c:v>55.120197835309504</c:v>
                </c:pt>
                <c:pt idx="5" formatCode="#,##0">
                  <c:v>6.8400567107505399</c:v>
                </c:pt>
                <c:pt idx="6" formatCode="#,##0">
                  <c:v>10.411710183154</c:v>
                </c:pt>
                <c:pt idx="7" formatCode="#,##0">
                  <c:v>52.422465667018997</c:v>
                </c:pt>
                <c:pt idx="8" formatCode="#,##0">
                  <c:v>2.60214181000166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76-4E12-AE4B-281C98E70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1680"/>
        <c:axId val="426594616"/>
      </c:barChart>
      <c:catAx>
        <c:axId val="426581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4616"/>
        <c:crosses val="autoZero"/>
        <c:auto val="1"/>
        <c:lblAlgn val="ctr"/>
        <c:lblOffset val="100"/>
        <c:noMultiLvlLbl val="0"/>
      </c:catAx>
      <c:valAx>
        <c:axId val="4265946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81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9D-4BAD-84D2-FDE7C2D8F9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 formatCode="0%">
                  <c:v>0.84693297547196711</c:v>
                </c:pt>
                <c:pt idx="1">
                  <c:v>0</c:v>
                </c:pt>
                <c:pt idx="2" formatCode="0%">
                  <c:v>0.8768466692519058</c:v>
                </c:pt>
                <c:pt idx="3" formatCode="0%">
                  <c:v>0.82075050712282183</c:v>
                </c:pt>
                <c:pt idx="4" formatCode="0%">
                  <c:v>0.83417820587013447</c:v>
                </c:pt>
                <c:pt idx="5" formatCode="0%">
                  <c:v>0.86386986753535489</c:v>
                </c:pt>
                <c:pt idx="6" formatCode="0%">
                  <c:v>0.88632147726671617</c:v>
                </c:pt>
                <c:pt idx="7" formatCode="0%">
                  <c:v>0.87766080619486742</c:v>
                </c:pt>
                <c:pt idx="8" formatCode="0%">
                  <c:v>0.89985159431052464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9D-4BAD-84D2-FDE7C2D8F96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9D-4BAD-84D2-FDE7C2D8F9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 formatCode="0%">
                  <c:v>5.6808013881328369E-2</c:v>
                </c:pt>
                <c:pt idx="1">
                  <c:v>0</c:v>
                </c:pt>
                <c:pt idx="2" formatCode="0%">
                  <c:v>4.3282898163272361E-2</c:v>
                </c:pt>
                <c:pt idx="3" formatCode="0%">
                  <c:v>4.1166695862957167E-2</c:v>
                </c:pt>
                <c:pt idx="4" formatCode="0%">
                  <c:v>4.3815708671498865E-2</c:v>
                </c:pt>
                <c:pt idx="5" formatCode="0%">
                  <c:v>5.3228642445428902E-2</c:v>
                </c:pt>
                <c:pt idx="6" formatCode="0%">
                  <c:v>2.5343711724231235E-2</c:v>
                </c:pt>
                <c:pt idx="7" formatCode="0%">
                  <c:v>3.7250390206578034E-2</c:v>
                </c:pt>
                <c:pt idx="8" formatCode="0%">
                  <c:v>5.7425931980636058E-2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9D-4BAD-84D2-FDE7C2D8F96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A9D-4BAD-84D2-FDE7C2D8F9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 formatCode="0%">
                  <c:v>9.6259010646704488E-2</c:v>
                </c:pt>
                <c:pt idx="1">
                  <c:v>0</c:v>
                </c:pt>
                <c:pt idx="2" formatCode="0%">
                  <c:v>7.9870432584821877E-2</c:v>
                </c:pt>
                <c:pt idx="3" formatCode="0%">
                  <c:v>0.13808279701422105</c:v>
                </c:pt>
                <c:pt idx="4" formatCode="0%">
                  <c:v>0.12200608545836665</c:v>
                </c:pt>
                <c:pt idx="5" formatCode="0%">
                  <c:v>8.2901490019216234E-2</c:v>
                </c:pt>
                <c:pt idx="6" formatCode="0%">
                  <c:v>8.8334811009052674E-2</c:v>
                </c:pt>
                <c:pt idx="7" formatCode="0%">
                  <c:v>8.508880359855453E-2</c:v>
                </c:pt>
                <c:pt idx="8" formatCode="0%">
                  <c:v>4.2722473708839324E-2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9D-4BAD-84D2-FDE7C2D8F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0304"/>
        <c:axId val="439069248"/>
      </c:barChart>
      <c:catAx>
        <c:axId val="4265903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9248"/>
        <c:crosses val="autoZero"/>
        <c:auto val="1"/>
        <c:lblAlgn val="ctr"/>
        <c:lblOffset val="100"/>
        <c:noMultiLvlLbl val="0"/>
      </c:catAx>
      <c:valAx>
        <c:axId val="43906924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903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584.73010066739107</c:v>
                </c:pt>
                <c:pt idx="2">
                  <c:v>247.74834873630101</c:v>
                </c:pt>
                <c:pt idx="3">
                  <c:v>823.25186851531214</c:v>
                </c:pt>
                <c:pt idx="4">
                  <c:v>904.23510680522395</c:v>
                </c:pt>
                <c:pt idx="5" formatCode="General">
                  <c:v>0</c:v>
                </c:pt>
                <c:pt idx="6">
                  <c:v>405.47592412940594</c:v>
                </c:pt>
                <c:pt idx="7">
                  <c:v>284.34984642796928</c:v>
                </c:pt>
                <c:pt idx="8">
                  <c:v>56.333420095843607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EE-4DA0-B21E-FF2D091593C8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36.506962145943405</c:v>
                </c:pt>
                <c:pt idx="2">
                  <c:v>13.571998475129806</c:v>
                </c:pt>
                <c:pt idx="3">
                  <c:v>37.790957737405691</c:v>
                </c:pt>
                <c:pt idx="4">
                  <c:v>46.099112865475973</c:v>
                </c:pt>
                <c:pt idx="5" formatCode="General">
                  <c:v>0</c:v>
                </c:pt>
                <c:pt idx="6">
                  <c:v>17.338364053527396</c:v>
                </c:pt>
                <c:pt idx="7">
                  <c:v>14.058601868703899</c:v>
                </c:pt>
                <c:pt idx="8">
                  <c:v>2.9559433585974801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EE-4DA0-B21E-FF2D091593C8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82.144644158124592</c:v>
                </c:pt>
                <c:pt idx="2">
                  <c:v>27.204063326281197</c:v>
                </c:pt>
                <c:pt idx="3">
                  <c:v>74.8634488280223</c:v>
                </c:pt>
                <c:pt idx="4">
                  <c:v>110.11859983425001</c:v>
                </c:pt>
                <c:pt idx="5" formatCode="General">
                  <c:v>0</c:v>
                </c:pt>
                <c:pt idx="6">
                  <c:v>31.982333667160699</c:v>
                </c:pt>
                <c:pt idx="7">
                  <c:v>24.097401889310799</c:v>
                </c:pt>
                <c:pt idx="8">
                  <c:v>4.9822231754756103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EE-4DA0-B21E-FF2D09159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5400"/>
        <c:axId val="426587560"/>
      </c:barChart>
      <c:catAx>
        <c:axId val="4265954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7560"/>
        <c:crosses val="autoZero"/>
        <c:auto val="1"/>
        <c:lblAlgn val="ctr"/>
        <c:lblOffset val="100"/>
        <c:noMultiLvlLbl val="0"/>
      </c:catAx>
      <c:valAx>
        <c:axId val="42658756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954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81-45CD-AAA7-36C0CE69016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81-45CD-AAA7-36C0CE6901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0.83131263561723179</c:v>
                </c:pt>
                <c:pt idx="2">
                  <c:v>0.85867378872581979</c:v>
                </c:pt>
                <c:pt idx="3">
                  <c:v>0.87963067503131187</c:v>
                </c:pt>
                <c:pt idx="4">
                  <c:v>0.85268772940539406</c:v>
                </c:pt>
                <c:pt idx="5" formatCode="General">
                  <c:v>0</c:v>
                </c:pt>
                <c:pt idx="6">
                  <c:v>0.89155438859670177</c:v>
                </c:pt>
                <c:pt idx="7">
                  <c:v>0.88168895622820265</c:v>
                </c:pt>
                <c:pt idx="8">
                  <c:v>0.87649026653438666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81-45CD-AAA7-36C0CE690160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81-45CD-AAA7-36C0CE69016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781-45CD-AAA7-36C0CE6901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5.1902063679095278E-2</c:v>
                </c:pt>
                <c:pt idx="2">
                  <c:v>4.7039342181953298E-2</c:v>
                </c:pt>
                <c:pt idx="3">
                  <c:v>4.0378998136480583E-2</c:v>
                </c:pt>
                <c:pt idx="4">
                  <c:v>4.3471158751783388E-2</c:v>
                </c:pt>
                <c:pt idx="5" formatCode="General">
                  <c:v>0</c:v>
                </c:pt>
                <c:pt idx="6">
                  <c:v>3.8123335180010001E-2</c:v>
                </c:pt>
                <c:pt idx="7">
                  <c:v>4.359177317433631E-2</c:v>
                </c:pt>
                <c:pt idx="8">
                  <c:v>4.5991448376996626E-2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81-45CD-AAA7-36C0CE690160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781-45CD-AAA7-36C0CE69016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81-45CD-AAA7-36C0CE6901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0.11678530070367292</c:v>
                </c:pt>
                <c:pt idx="2">
                  <c:v>9.4286869092226944E-2</c:v>
                </c:pt>
                <c:pt idx="3">
                  <c:v>7.9990326832207498E-2</c:v>
                </c:pt>
                <c:pt idx="4">
                  <c:v>0.10384111184282253</c:v>
                </c:pt>
                <c:pt idx="5" formatCode="General">
                  <c:v>0</c:v>
                </c:pt>
                <c:pt idx="6">
                  <c:v>7.032227622328828E-2</c:v>
                </c:pt>
                <c:pt idx="7">
                  <c:v>7.471927059746114E-2</c:v>
                </c:pt>
                <c:pt idx="8">
                  <c:v>7.7518285088616731E-2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781-45CD-AAA7-36C0CE690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5128"/>
        <c:axId val="439077088"/>
      </c:barChart>
      <c:catAx>
        <c:axId val="4390751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7088"/>
        <c:crosses val="autoZero"/>
        <c:auto val="1"/>
        <c:lblAlgn val="ctr"/>
        <c:lblOffset val="100"/>
        <c:noMultiLvlLbl val="0"/>
      </c:catAx>
      <c:valAx>
        <c:axId val="43907708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75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35.183110492139896</c:v>
                </c:pt>
                <c:pt idx="1">
                  <c:v>2.5119768249254499</c:v>
                </c:pt>
                <c:pt idx="2">
                  <c:v>21.558388659376799</c:v>
                </c:pt>
                <c:pt idx="3">
                  <c:v>33.464770657050799</c:v>
                </c:pt>
                <c:pt idx="4">
                  <c:v>17.8598772855212</c:v>
                </c:pt>
                <c:pt idx="5">
                  <c:v>2.0035287128722001</c:v>
                </c:pt>
                <c:pt idx="6">
                  <c:v>9.0017750945530288</c:v>
                </c:pt>
                <c:pt idx="7">
                  <c:v>0</c:v>
                </c:pt>
                <c:pt idx="8">
                  <c:v>8.2188598083767808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39-46A2-B37B-0F361A9F98D0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104.318252597645</c:v>
                </c:pt>
                <c:pt idx="1">
                  <c:v>21.399846656417299</c:v>
                </c:pt>
                <c:pt idx="2">
                  <c:v>36.935245485643797</c:v>
                </c:pt>
                <c:pt idx="3">
                  <c:v>65.029286000076397</c:v>
                </c:pt>
                <c:pt idx="4">
                  <c:v>28.259445228885401</c:v>
                </c:pt>
                <c:pt idx="5">
                  <c:v>1.3488729018987</c:v>
                </c:pt>
                <c:pt idx="6">
                  <c:v>16.3172474827747</c:v>
                </c:pt>
                <c:pt idx="7">
                  <c:v>0.50325278842541399</c:v>
                </c:pt>
                <c:pt idx="8">
                  <c:v>2.2986624999178198E-4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39-46A2-B37B-0F361A9F98D0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485.96913043747793</c:v>
                </c:pt>
                <c:pt idx="1">
                  <c:v>143.79665134397501</c:v>
                </c:pt>
                <c:pt idx="2">
                  <c:v>149.178836744064</c:v>
                </c:pt>
                <c:pt idx="3">
                  <c:v>113.42712560579299</c:v>
                </c:pt>
                <c:pt idx="4">
                  <c:v>139.88740736095599</c:v>
                </c:pt>
                <c:pt idx="5">
                  <c:v>8.00138851549465</c:v>
                </c:pt>
                <c:pt idx="6">
                  <c:v>34.855441708555105</c:v>
                </c:pt>
                <c:pt idx="7">
                  <c:v>4.1530336256020099</c:v>
                </c:pt>
                <c:pt idx="8">
                  <c:v>2.9790252029482502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39-46A2-B37B-0F361A9F98D0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695.20285459858599</c:v>
                </c:pt>
                <c:pt idx="1">
                  <c:v>202.536425536807</c:v>
                </c:pt>
                <c:pt idx="2">
                  <c:v>172.19851003810501</c:v>
                </c:pt>
                <c:pt idx="3">
                  <c:v>77.694645007001895</c:v>
                </c:pt>
                <c:pt idx="4">
                  <c:v>116.980776242809</c:v>
                </c:pt>
                <c:pt idx="5">
                  <c:v>13.9844120590035</c:v>
                </c:pt>
                <c:pt idx="6">
                  <c:v>45.5592042995684</c:v>
                </c:pt>
                <c:pt idx="7">
                  <c:v>1.3424212308496801</c:v>
                </c:pt>
                <c:pt idx="8">
                  <c:v>44.418534651330496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39-46A2-B37B-0F361A9F98D0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353.21494586923097</c:v>
                </c:pt>
                <c:pt idx="1">
                  <c:v>166.01975332238601</c:v>
                </c:pt>
                <c:pt idx="2">
                  <c:v>58.090985363540604</c:v>
                </c:pt>
                <c:pt idx="3">
                  <c:v>7.0985475915985994</c:v>
                </c:pt>
                <c:pt idx="4">
                  <c:v>64.52030457969191</c:v>
                </c:pt>
                <c:pt idx="5">
                  <c:v>9.0707652749273695</c:v>
                </c:pt>
                <c:pt idx="6">
                  <c:v>82.824849593896801</c:v>
                </c:pt>
                <c:pt idx="7">
                  <c:v>10.0700978693778</c:v>
                </c:pt>
                <c:pt idx="8">
                  <c:v>222.84922560626902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B39-46A2-B37B-0F361A9F9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9048"/>
        <c:axId val="439076696"/>
      </c:barChart>
      <c:catAx>
        <c:axId val="4390790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6696"/>
        <c:crosses val="autoZero"/>
        <c:auto val="1"/>
        <c:lblAlgn val="ctr"/>
        <c:lblOffset val="100"/>
        <c:noMultiLvlLbl val="0"/>
      </c:catAx>
      <c:valAx>
        <c:axId val="43907669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9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51-4BC1-B896-E9AC3D9689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2.1018792364075944E-2</c:v>
                </c:pt>
                <c:pt idx="1">
                  <c:v>4.6842110656863615E-3</c:v>
                </c:pt>
                <c:pt idx="2">
                  <c:v>4.9224339825586126E-2</c:v>
                </c:pt>
                <c:pt idx="3">
                  <c:v>0.11278446038439868</c:v>
                </c:pt>
                <c:pt idx="4">
                  <c:v>4.8597272671856789E-2</c:v>
                </c:pt>
                <c:pt idx="5">
                  <c:v>5.8226935026659335E-2</c:v>
                </c:pt>
                <c:pt idx="6">
                  <c:v>4.7739954585297291E-2</c:v>
                </c:pt>
                <c:pt idx="7">
                  <c:v>0</c:v>
                </c:pt>
                <c:pt idx="8">
                  <c:v>2.9514782751700306E-2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51-4BC1-B896-E9AC3D968906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6.2320916498357221E-2</c:v>
                </c:pt>
                <c:pt idx="1">
                  <c:v>3.9905383488144305E-2</c:v>
                </c:pt>
                <c:pt idx="2">
                  <c:v>8.433436765859538E-2</c:v>
                </c:pt>
                <c:pt idx="3">
                  <c:v>0.21916459568373173</c:v>
                </c:pt>
                <c:pt idx="4">
                  <c:v>7.689481531079112E-2</c:v>
                </c:pt>
                <c:pt idx="5">
                  <c:v>3.9201202515078179E-2</c:v>
                </c:pt>
                <c:pt idx="6">
                  <c:v>8.6536782534822956E-2</c:v>
                </c:pt>
                <c:pt idx="7">
                  <c:v>3.1318618423688688E-2</c:v>
                </c:pt>
                <c:pt idx="8">
                  <c:v>8.2547367744862432E-7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51-4BC1-B896-E9AC3D968906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0.29032351333171241</c:v>
                </c:pt>
                <c:pt idx="1">
                  <c:v>0.26814493619147206</c:v>
                </c:pt>
                <c:pt idx="2">
                  <c:v>0.34062052923800079</c:v>
                </c:pt>
                <c:pt idx="3">
                  <c:v>0.38227715006639118</c:v>
                </c:pt>
                <c:pt idx="4">
                  <c:v>0.38063791649848927</c:v>
                </c:pt>
                <c:pt idx="5">
                  <c:v>0.23253788489353358</c:v>
                </c:pt>
                <c:pt idx="6">
                  <c:v>0.18485211935852319</c:v>
                </c:pt>
                <c:pt idx="7">
                  <c:v>0.25845316392172302</c:v>
                </c:pt>
                <c:pt idx="8">
                  <c:v>1.0697990198986337E-2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51-4BC1-B896-E9AC3D968906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0.41532213176504201</c:v>
                </c:pt>
                <c:pt idx="1">
                  <c:v>0.37767998346570303</c:v>
                </c:pt>
                <c:pt idx="2">
                  <c:v>0.39318142508245862</c:v>
                </c:pt>
                <c:pt idx="3">
                  <c:v>0.26184995264642197</c:v>
                </c:pt>
                <c:pt idx="4">
                  <c:v>0.31830827219882285</c:v>
                </c:pt>
                <c:pt idx="5">
                  <c:v>0.40641766055766437</c:v>
                </c:pt>
                <c:pt idx="6">
                  <c:v>0.24161838319197343</c:v>
                </c:pt>
                <c:pt idx="7">
                  <c:v>8.3542067246927337E-2</c:v>
                </c:pt>
                <c:pt idx="8">
                  <c:v>0.15951159053068384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51-4BC1-B896-E9AC3D968906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0.21101464604081233</c:v>
                </c:pt>
                <c:pt idx="1">
                  <c:v>0.3095854857889942</c:v>
                </c:pt>
                <c:pt idx="2">
                  <c:v>0.13263933819535903</c:v>
                </c:pt>
                <c:pt idx="3">
                  <c:v>2.3923841219056396E-2</c:v>
                </c:pt>
                <c:pt idx="4">
                  <c:v>0.17556172332003989</c:v>
                </c:pt>
                <c:pt idx="5">
                  <c:v>0.26361631700706439</c:v>
                </c:pt>
                <c:pt idx="6">
                  <c:v>0.43925276032938321</c:v>
                </c:pt>
                <c:pt idx="7">
                  <c:v>0.62668615040766096</c:v>
                </c:pt>
                <c:pt idx="8">
                  <c:v>0.80027481104495202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51-4BC1-B896-E9AC3D968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63760"/>
        <c:axId val="439073952"/>
      </c:barChart>
      <c:catAx>
        <c:axId val="439063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3952"/>
        <c:crosses val="autoZero"/>
        <c:auto val="1"/>
        <c:lblAlgn val="ctr"/>
        <c:lblOffset val="100"/>
        <c:noMultiLvlLbl val="0"/>
      </c:catAx>
      <c:valAx>
        <c:axId val="43907395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63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1660.5098710000002</c:v>
                </c:pt>
                <c:pt idx="1">
                  <c:v>539.04470839999999</c:v>
                </c:pt>
                <c:pt idx="2">
                  <c:v>426.225863</c:v>
                </c:pt>
                <c:pt idx="3">
                  <c:v>289.5261926</c:v>
                </c:pt>
                <c:pt idx="4">
                  <c:v>371.60979429999998</c:v>
                </c:pt>
                <c:pt idx="5">
                  <c:v>46.827604609999995</c:v>
                </c:pt>
                <c:pt idx="6">
                  <c:v>160.01841329999999</c:v>
                </c:pt>
                <c:pt idx="7">
                  <c:v>375.87549029999997</c:v>
                </c:pt>
                <c:pt idx="8">
                  <c:v>315.28366970000002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34-4246-89D5-8ECB2BC4FC23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1673.88831408433</c:v>
                </c:pt>
                <c:pt idx="1">
                  <c:v>536.26465132447504</c:v>
                </c:pt>
                <c:pt idx="2">
                  <c:v>437.96194988653798</c:v>
                </c:pt>
                <c:pt idx="3">
                  <c:v>296.71437614741598</c:v>
                </c:pt>
                <c:pt idx="4">
                  <c:v>367.50781191686804</c:v>
                </c:pt>
                <c:pt idx="5">
                  <c:v>34.408962051047098</c:v>
                </c:pt>
                <c:pt idx="6">
                  <c:v>188.55852104787101</c:v>
                </c:pt>
                <c:pt idx="7">
                  <c:v>16.0688026358084</c:v>
                </c:pt>
                <c:pt idx="8">
                  <c:v>278.465881666499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34-4246-89D5-8ECB2BC4F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9071208"/>
        <c:axId val="439077480"/>
      </c:barChart>
      <c:catAx>
        <c:axId val="4390712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7480"/>
        <c:crosses val="autoZero"/>
        <c:auto val="1"/>
        <c:lblAlgn val="ctr"/>
        <c:lblOffset val="100"/>
        <c:noMultiLvlLbl val="0"/>
      </c:catAx>
      <c:valAx>
        <c:axId val="43907748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12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23-4AB0-9617-C432CC8047E1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123-4AB0-9617-C432CC8047E1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123-4AB0-9617-C432CC8047E1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123-4AB0-9617-C432CC8047E1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123-4AB0-9617-C432CC8047E1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123-4AB0-9617-C432CC8047E1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123-4AB0-9617-C432CC8047E1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D123-4AB0-9617-C432CC8047E1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D123-4AB0-9617-C432CC8047E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D123-4AB0-9617-C432CC8047E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D123-4AB0-9617-C432CC8047E1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D123-4AB0-9617-C432CC8047E1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D123-4AB0-9617-C432CC8047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1673.88831408433</c:v>
                </c:pt>
                <c:pt idx="1">
                  <c:v>536.26465132447504</c:v>
                </c:pt>
                <c:pt idx="2">
                  <c:v>437.96194988653798</c:v>
                </c:pt>
                <c:pt idx="3">
                  <c:v>296.71437614741598</c:v>
                </c:pt>
                <c:pt idx="4">
                  <c:v>367.50781191686804</c:v>
                </c:pt>
                <c:pt idx="5">
                  <c:v>34.408962051047098</c:v>
                </c:pt>
                <c:pt idx="6">
                  <c:v>188.55852104787101</c:v>
                </c:pt>
                <c:pt idx="7">
                  <c:v>16.0688026358084</c:v>
                </c:pt>
                <c:pt idx="8">
                  <c:v>278.465881666499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123-4AB0-9617-C432CC804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11-4352-92D2-1D49F016FA0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 formatCode="#,##0">
                  <c:v>530.50446587310603</c:v>
                </c:pt>
                <c:pt idx="1">
                  <c:v>0</c:v>
                </c:pt>
                <c:pt idx="2" formatCode="#,##0">
                  <c:v>1633.9732798863499</c:v>
                </c:pt>
                <c:pt idx="3" formatCode="#,##0">
                  <c:v>336.205204059148</c:v>
                </c:pt>
                <c:pt idx="4" formatCode="#,##0">
                  <c:v>451.78236502079005</c:v>
                </c:pt>
                <c:pt idx="5" formatCode="#,##0">
                  <c:v>82.508248152898602</c:v>
                </c:pt>
                <c:pt idx="6" formatCode="#,##0">
                  <c:v>117.86644545022</c:v>
                </c:pt>
                <c:pt idx="7" formatCode="#,##0">
                  <c:v>616.09122998539306</c:v>
                </c:pt>
                <c:pt idx="8" formatCode="#,##0">
                  <c:v>60.908032332951599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11-4352-92D2-1D49F016F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48536"/>
        <c:axId val="487449712"/>
      </c:barChart>
      <c:catAx>
        <c:axId val="487448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9712"/>
        <c:crosses val="autoZero"/>
        <c:auto val="1"/>
        <c:lblAlgn val="ctr"/>
        <c:lblOffset val="100"/>
        <c:noMultiLvlLbl val="0"/>
      </c:catAx>
      <c:valAx>
        <c:axId val="4874497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48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671-4111-95A9-A368A8356D0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 formatCode="#,##0">
                  <c:v>234.52894158846419</c:v>
                </c:pt>
                <c:pt idx="1">
                  <c:v>0</c:v>
                </c:pt>
                <c:pt idx="2" formatCode="#,##0">
                  <c:v>252.66325651559453</c:v>
                </c:pt>
                <c:pt idx="3" formatCode="#,##0">
                  <c:v>303.62612124911772</c:v>
                </c:pt>
                <c:pt idx="4" formatCode="#,##0">
                  <c:v>300.00821105039512</c:v>
                </c:pt>
                <c:pt idx="5" formatCode="#,##0">
                  <c:v>393.45850335192466</c:v>
                </c:pt>
                <c:pt idx="6" formatCode="#,##0">
                  <c:v>436.7041328277881</c:v>
                </c:pt>
                <c:pt idx="7" formatCode="#,##0">
                  <c:v>314.1239127035094</c:v>
                </c:pt>
                <c:pt idx="8" formatCode="#,##0">
                  <c:v>484.93656316044269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71-4111-95A9-A368A8356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0496"/>
        <c:axId val="487452064"/>
      </c:barChart>
      <c:catAx>
        <c:axId val="4874504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2064"/>
        <c:crosses val="autoZero"/>
        <c:auto val="1"/>
        <c:lblAlgn val="ctr"/>
        <c:lblOffset val="100"/>
        <c:noMultiLvlLbl val="0"/>
      </c:catAx>
      <c:valAx>
        <c:axId val="4874520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049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044-4BF0-9A0E-3FB1EAE2648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 formatCode="#,##0">
                  <c:v>130.2522688681544</c:v>
                </c:pt>
                <c:pt idx="1">
                  <c:v>0</c:v>
                </c:pt>
                <c:pt idx="2" formatCode="#,##0">
                  <c:v>165.98334855918711</c:v>
                </c:pt>
                <c:pt idx="3" formatCode="#,##0">
                  <c:v>192.6456589841554</c:v>
                </c:pt>
                <c:pt idx="4" formatCode="#,##0">
                  <c:v>213.46738093970424</c:v>
                </c:pt>
                <c:pt idx="5" formatCode="#,##0">
                  <c:v>309.83194950393766</c:v>
                </c:pt>
                <c:pt idx="6" formatCode="#,##0">
                  <c:v>305.74953424181581</c:v>
                </c:pt>
                <c:pt idx="7" formatCode="#,##0">
                  <c:v>228.72409785617501</c:v>
                </c:pt>
                <c:pt idx="8" formatCode="#,##0">
                  <c:v>366.91585742741927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4-4BF0-9A0E-3FB1EAE26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1280"/>
        <c:axId val="487444616"/>
      </c:barChart>
      <c:catAx>
        <c:axId val="4874512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4616"/>
        <c:crosses val="autoZero"/>
        <c:auto val="1"/>
        <c:lblAlgn val="ctr"/>
        <c:lblOffset val="100"/>
        <c:noMultiLvlLbl val="0"/>
      </c:catAx>
      <c:valAx>
        <c:axId val="4874446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128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E7-42D1-BF4E-6BF70F2EE9A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E7-42D1-BF4E-6BF70F2EE9A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703.38170697145904</c:v>
                </c:pt>
                <c:pt idx="2">
                  <c:v>288.52441053771201</c:v>
                </c:pt>
                <c:pt idx="3">
                  <c:v>935.9062750807401</c:v>
                </c:pt>
                <c:pt idx="4">
                  <c:v>1060.45281950495</c:v>
                </c:pt>
                <c:pt idx="5" formatCode="General">
                  <c:v>0</c:v>
                </c:pt>
                <c:pt idx="6">
                  <c:v>454.79662185009403</c:v>
                </c:pt>
                <c:pt idx="7">
                  <c:v>322.505850185984</c:v>
                </c:pt>
                <c:pt idx="8">
                  <c:v>64.271586629916698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E7-42D1-BF4E-6BF70F2EE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5984"/>
        <c:axId val="487458336"/>
      </c:barChart>
      <c:catAx>
        <c:axId val="487455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8336"/>
        <c:crosses val="autoZero"/>
        <c:auto val="1"/>
        <c:lblAlgn val="ctr"/>
        <c:lblOffset val="100"/>
        <c:noMultiLvlLbl val="0"/>
      </c:catAx>
      <c:valAx>
        <c:axId val="48745833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5598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4D1-48FE-9B25-16E45B60FE2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D1-48FE-9B25-16E45B60FE2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261.59688596082231</c:v>
                </c:pt>
                <c:pt idx="2">
                  <c:v>253.55866995141224</c:v>
                </c:pt>
                <c:pt idx="3">
                  <c:v>270.03268273197153</c:v>
                </c:pt>
                <c:pt idx="4">
                  <c:v>260.25298046603433</c:v>
                </c:pt>
                <c:pt idx="5" formatCode="General">
                  <c:v>0</c:v>
                </c:pt>
                <c:pt idx="6">
                  <c:v>273.10191668173542</c:v>
                </c:pt>
                <c:pt idx="7">
                  <c:v>406.4345938071632</c:v>
                </c:pt>
                <c:pt idx="8">
                  <c:v>778.10637566485104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D1-48FE-9B25-16E45B60FE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6768"/>
        <c:axId val="426591872"/>
      </c:barChart>
      <c:catAx>
        <c:axId val="4874567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1872"/>
        <c:crosses val="autoZero"/>
        <c:auto val="1"/>
        <c:lblAlgn val="ctr"/>
        <c:lblOffset val="100"/>
        <c:noMultiLvlLbl val="0"/>
      </c:catAx>
      <c:valAx>
        <c:axId val="42659187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567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1A-4C32-B49B-E7C11E34AAF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1A-4C32-B49B-E7C11E34AAF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148.15521673507857</c:v>
                </c:pt>
                <c:pt idx="2">
                  <c:v>158.16489997681833</c:v>
                </c:pt>
                <c:pt idx="3">
                  <c:v>164.18544200844519</c:v>
                </c:pt>
                <c:pt idx="4">
                  <c:v>189.56968528869325</c:v>
                </c:pt>
                <c:pt idx="5" formatCode="General">
                  <c:v>0</c:v>
                </c:pt>
                <c:pt idx="6">
                  <c:v>204.78032412539693</c:v>
                </c:pt>
                <c:pt idx="7">
                  <c:v>305.95375219237644</c:v>
                </c:pt>
                <c:pt idx="8">
                  <c:v>431.35293040212548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1A-4C32-B49B-E7C11E34A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93440"/>
        <c:axId val="426584424"/>
      </c:barChart>
      <c:catAx>
        <c:axId val="4265934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4424"/>
        <c:crosses val="autoZero"/>
        <c:auto val="1"/>
        <c:lblAlgn val="ctr"/>
        <c:lblOffset val="100"/>
        <c:noMultiLvlLbl val="0"/>
      </c:catAx>
      <c:valAx>
        <c:axId val="42658442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934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1435.1129057115559</c:v>
                </c:pt>
                <c:pt idx="1">
                  <c:v>337.23543242305902</c:v>
                </c:pt>
                <c:pt idx="2">
                  <c:v>370.46375188188478</c:v>
                </c:pt>
                <c:pt idx="3">
                  <c:v>278.30254604284715</c:v>
                </c:pt>
                <c:pt idx="4">
                  <c:v>367.50781191686804</c:v>
                </c:pt>
                <c:pt idx="5">
                  <c:v>34.408962051047098</c:v>
                </c:pt>
                <c:pt idx="6">
                  <c:v>188.55852104787101</c:v>
                </c:pt>
                <c:pt idx="7">
                  <c:v>16.0688026358084</c:v>
                </c:pt>
                <c:pt idx="8">
                  <c:v>278.465881666499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3C-4B81-B5FB-B29BA58E7393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84.244091072162036</c:v>
                </c:pt>
                <c:pt idx="1">
                  <c:v>45.613327355664012</c:v>
                </c:pt>
                <c:pt idx="2">
                  <c:v>25.780112741344105</c:v>
                </c:pt>
                <c:pt idx="3">
                  <c:v>12.684409335618939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3C-4B81-B5FB-B29BA58E7393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154.53131730061199</c:v>
                </c:pt>
                <c:pt idx="1">
                  <c:v>153.415891545752</c:v>
                </c:pt>
                <c:pt idx="2">
                  <c:v>41.718085263309099</c:v>
                </c:pt>
                <c:pt idx="3">
                  <c:v>5.7274207689498606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3C-4B81-B5FB-B29BA58E7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3832"/>
        <c:axId val="426592264"/>
      </c:barChart>
      <c:catAx>
        <c:axId val="4265938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2264"/>
        <c:crosses val="autoZero"/>
        <c:auto val="1"/>
        <c:lblAlgn val="ctr"/>
        <c:lblOffset val="100"/>
        <c:noMultiLvlLbl val="0"/>
      </c:catAx>
      <c:valAx>
        <c:axId val="4265922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93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tabSelected="1" workbookViewId="0"/>
  </sheetViews>
  <sheetFormatPr baseColWidth="10" defaultRowHeight="15" x14ac:dyDescent="0.2"/>
  <cols>
    <col min="1" max="1" width="37.7109375" style="28" customWidth="1"/>
    <col min="2" max="2" width="57.7109375" style="28" customWidth="1"/>
    <col min="3" max="16384" width="11.42578125" style="29"/>
  </cols>
  <sheetData>
    <row r="1" spans="1:2" ht="18.75" x14ac:dyDescent="0.2">
      <c r="A1" s="27" t="s">
        <v>63</v>
      </c>
    </row>
    <row r="2" spans="1:2" ht="18.75" x14ac:dyDescent="0.2">
      <c r="A2" s="27" t="s">
        <v>64</v>
      </c>
    </row>
    <row r="4" spans="1:2" ht="12.75" x14ac:dyDescent="0.2">
      <c r="A4" s="54" t="s">
        <v>142</v>
      </c>
      <c r="B4" s="55"/>
    </row>
    <row r="5" spans="1:2" ht="12.75" x14ac:dyDescent="0.2">
      <c r="A5" s="56"/>
      <c r="B5" s="57"/>
    </row>
    <row r="6" spans="1:2" x14ac:dyDescent="0.2">
      <c r="A6" s="30" t="s">
        <v>65</v>
      </c>
      <c r="B6" s="31" t="s">
        <v>66</v>
      </c>
    </row>
    <row r="7" spans="1:2" x14ac:dyDescent="0.2">
      <c r="A7" s="32"/>
      <c r="B7" s="33"/>
    </row>
    <row r="8" spans="1:2" x14ac:dyDescent="0.2">
      <c r="A8" s="30" t="s">
        <v>67</v>
      </c>
      <c r="B8" s="31" t="s">
        <v>68</v>
      </c>
    </row>
    <row r="9" spans="1:2" x14ac:dyDescent="0.2">
      <c r="A9" s="34" t="s">
        <v>69</v>
      </c>
      <c r="B9" s="35" t="s">
        <v>70</v>
      </c>
    </row>
    <row r="10" spans="1:2" x14ac:dyDescent="0.2">
      <c r="A10" s="32"/>
      <c r="B10" s="33" t="s">
        <v>71</v>
      </c>
    </row>
    <row r="11" spans="1:2" x14ac:dyDescent="0.2">
      <c r="A11" s="30" t="s">
        <v>72</v>
      </c>
      <c r="B11" s="36"/>
    </row>
    <row r="12" spans="1:2" x14ac:dyDescent="0.2">
      <c r="A12" s="34" t="s">
        <v>73</v>
      </c>
      <c r="B12" s="37">
        <v>9</v>
      </c>
    </row>
    <row r="13" spans="1:2" x14ac:dyDescent="0.2">
      <c r="A13" s="34" t="s">
        <v>74</v>
      </c>
      <c r="B13" s="38" t="s">
        <v>75</v>
      </c>
    </row>
    <row r="14" spans="1:2" x14ac:dyDescent="0.2">
      <c r="A14" s="32"/>
      <c r="B14" s="39"/>
    </row>
    <row r="15" spans="1:2" ht="75" x14ac:dyDescent="0.2">
      <c r="A15" s="30" t="s">
        <v>8</v>
      </c>
      <c r="B15" s="36" t="s">
        <v>76</v>
      </c>
    </row>
    <row r="16" spans="1:2" x14ac:dyDescent="0.2">
      <c r="A16" s="32"/>
      <c r="B16" s="39"/>
    </row>
    <row r="17" spans="1:2" ht="30" x14ac:dyDescent="0.2">
      <c r="A17" s="40" t="s">
        <v>77</v>
      </c>
      <c r="B17" s="38" t="s">
        <v>78</v>
      </c>
    </row>
    <row r="18" spans="1:2" x14ac:dyDescent="0.2">
      <c r="A18" s="32"/>
      <c r="B18" s="33"/>
    </row>
    <row r="20" spans="1:2" ht="17.100000000000001" customHeight="1" x14ac:dyDescent="0.2">
      <c r="A20" s="41" t="s">
        <v>79</v>
      </c>
    </row>
    <row r="21" spans="1:2" ht="15" customHeight="1" x14ac:dyDescent="0.2">
      <c r="A21" s="42" t="s">
        <v>80</v>
      </c>
    </row>
    <row r="22" spans="1:2" ht="15" customHeight="1" x14ac:dyDescent="0.2">
      <c r="A22" s="42" t="s">
        <v>81</v>
      </c>
    </row>
    <row r="23" spans="1:2" ht="15" customHeight="1" x14ac:dyDescent="0.2">
      <c r="A23" s="42" t="s">
        <v>82</v>
      </c>
    </row>
    <row r="24" spans="1:2" ht="15" customHeight="1" x14ac:dyDescent="0.2">
      <c r="A24" s="42" t="s">
        <v>83</v>
      </c>
    </row>
    <row r="25" spans="1:2" ht="15" customHeight="1" x14ac:dyDescent="0.2">
      <c r="A25" s="42" t="s">
        <v>84</v>
      </c>
    </row>
    <row r="26" spans="1:2" ht="15" customHeight="1" x14ac:dyDescent="0.2">
      <c r="A26" s="42" t="s">
        <v>85</v>
      </c>
    </row>
    <row r="27" spans="1:2" ht="15" customHeight="1" x14ac:dyDescent="0.2">
      <c r="A27" s="42" t="s">
        <v>86</v>
      </c>
    </row>
    <row r="28" spans="1:2" ht="15" customHeight="1" x14ac:dyDescent="0.2">
      <c r="A28" s="42" t="s">
        <v>87</v>
      </c>
    </row>
    <row r="29" spans="1:2" ht="15" customHeight="1" x14ac:dyDescent="0.2">
      <c r="A29" s="42" t="s">
        <v>88</v>
      </c>
    </row>
    <row r="30" spans="1:2" x14ac:dyDescent="0.2">
      <c r="A30" s="42"/>
    </row>
    <row r="31" spans="1:2" x14ac:dyDescent="0.2">
      <c r="A31" s="42"/>
    </row>
    <row r="32" spans="1:2" x14ac:dyDescent="0.2">
      <c r="A32" s="42"/>
    </row>
    <row r="33" spans="1:1" x14ac:dyDescent="0.2">
      <c r="A33" s="43" t="s">
        <v>64</v>
      </c>
    </row>
    <row r="34" spans="1:1" x14ac:dyDescent="0.2">
      <c r="A34" s="43" t="s">
        <v>89</v>
      </c>
    </row>
    <row r="35" spans="1:1" x14ac:dyDescent="0.2">
      <c r="A35" s="43" t="s">
        <v>90</v>
      </c>
    </row>
    <row r="36" spans="1:1" x14ac:dyDescent="0.2">
      <c r="A36" s="43"/>
    </row>
    <row r="37" spans="1:1" x14ac:dyDescent="0.2">
      <c r="A37" s="43" t="s">
        <v>91</v>
      </c>
    </row>
    <row r="38" spans="1:1" x14ac:dyDescent="0.2">
      <c r="A38" s="43" t="s">
        <v>63</v>
      </c>
    </row>
    <row r="39" spans="1:1" x14ac:dyDescent="0.2">
      <c r="A39" s="43" t="s">
        <v>92</v>
      </c>
    </row>
    <row r="40" spans="1:1" x14ac:dyDescent="0.2">
      <c r="A40" s="44" t="s">
        <v>93</v>
      </c>
    </row>
    <row r="41" spans="1:1" x14ac:dyDescent="0.2">
      <c r="A41" s="43"/>
    </row>
    <row r="42" spans="1:1" x14ac:dyDescent="0.2">
      <c r="A42" s="43" t="s">
        <v>94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1660.5098710000002</v>
      </c>
      <c r="D2" s="15">
        <v>1673.88831408433</v>
      </c>
      <c r="E2" s="15">
        <f t="shared" ref="E2:E11" si="0">D2-C2</f>
        <v>13.378443084329774</v>
      </c>
      <c r="F2" s="24">
        <f t="shared" ref="F2:F11" si="1">D2/C2-1</f>
        <v>8.0568283982997979E-3</v>
      </c>
    </row>
    <row r="3" spans="1:6" ht="15" customHeight="1" x14ac:dyDescent="0.25">
      <c r="A3" s="8">
        <v>12</v>
      </c>
      <c r="B3" s="8" t="s">
        <v>2</v>
      </c>
      <c r="C3" s="17">
        <v>539.04470839999999</v>
      </c>
      <c r="D3" s="17">
        <v>536.26465132447504</v>
      </c>
      <c r="E3" s="17">
        <f t="shared" si="0"/>
        <v>-2.780057075524951</v>
      </c>
      <c r="F3" s="25">
        <f t="shared" si="1"/>
        <v>-5.1573775462461224E-3</v>
      </c>
    </row>
    <row r="4" spans="1:6" ht="15" customHeight="1" x14ac:dyDescent="0.25">
      <c r="A4" s="8">
        <v>13</v>
      </c>
      <c r="B4" s="8" t="s">
        <v>3</v>
      </c>
      <c r="C4" s="17">
        <v>426.225863</v>
      </c>
      <c r="D4" s="17">
        <v>437.96194988653798</v>
      </c>
      <c r="E4" s="17">
        <f t="shared" si="0"/>
        <v>11.736086886537976</v>
      </c>
      <c r="F4" s="25">
        <f t="shared" si="1"/>
        <v>2.7534900871414303E-2</v>
      </c>
    </row>
    <row r="5" spans="1:6" ht="15" customHeight="1" x14ac:dyDescent="0.25">
      <c r="A5" s="8">
        <v>14</v>
      </c>
      <c r="B5" s="8" t="s">
        <v>4</v>
      </c>
      <c r="C5" s="17">
        <v>289.5261926</v>
      </c>
      <c r="D5" s="17">
        <v>296.71437614741598</v>
      </c>
      <c r="E5" s="17">
        <f t="shared" si="0"/>
        <v>7.1881835474159743</v>
      </c>
      <c r="F5" s="25">
        <f t="shared" si="1"/>
        <v>2.4827403292478456E-2</v>
      </c>
    </row>
    <row r="6" spans="1:6" ht="15" customHeight="1" x14ac:dyDescent="0.25">
      <c r="A6" s="8">
        <v>15</v>
      </c>
      <c r="B6" s="8" t="s">
        <v>5</v>
      </c>
      <c r="C6" s="17">
        <v>371.60979429999998</v>
      </c>
      <c r="D6" s="17">
        <v>367.50781191686804</v>
      </c>
      <c r="E6" s="17">
        <f t="shared" si="0"/>
        <v>-4.10198238313194</v>
      </c>
      <c r="F6" s="25">
        <f t="shared" si="1"/>
        <v>-1.1038412996780211E-2</v>
      </c>
    </row>
    <row r="7" spans="1:6" ht="15" customHeight="1" x14ac:dyDescent="0.25">
      <c r="A7" s="8">
        <v>16</v>
      </c>
      <c r="B7" s="8" t="s">
        <v>6</v>
      </c>
      <c r="C7" s="17">
        <v>46.827604609999995</v>
      </c>
      <c r="D7" s="17">
        <v>34.408962051047098</v>
      </c>
      <c r="E7" s="17">
        <f t="shared" si="0"/>
        <v>-12.418642558952897</v>
      </c>
      <c r="F7" s="25">
        <f t="shared" si="1"/>
        <v>-0.26519918459166514</v>
      </c>
    </row>
    <row r="8" spans="1:6" ht="15" customHeight="1" x14ac:dyDescent="0.25">
      <c r="A8" s="8">
        <v>17</v>
      </c>
      <c r="B8" s="8" t="s">
        <v>7</v>
      </c>
      <c r="C8" s="17">
        <v>160.01841329999999</v>
      </c>
      <c r="D8" s="17">
        <v>188.55852104787101</v>
      </c>
      <c r="E8" s="17">
        <f t="shared" si="0"/>
        <v>28.540107747871019</v>
      </c>
      <c r="F8" s="25">
        <f t="shared" si="1"/>
        <v>0.17835514775643024</v>
      </c>
    </row>
    <row r="9" spans="1:6" ht="15" customHeight="1" x14ac:dyDescent="0.25">
      <c r="A9" s="8">
        <v>18</v>
      </c>
      <c r="B9" s="8" t="s">
        <v>8</v>
      </c>
      <c r="C9" s="17">
        <v>375.87549029999997</v>
      </c>
      <c r="D9" s="17">
        <v>16.0688026358084</v>
      </c>
      <c r="E9" s="17">
        <f t="shared" si="0"/>
        <v>-359.80668766419154</v>
      </c>
      <c r="F9" s="25">
        <f t="shared" si="1"/>
        <v>-0.95724966631108799</v>
      </c>
    </row>
    <row r="10" spans="1:6" ht="15" customHeight="1" x14ac:dyDescent="0.25">
      <c r="A10" s="8">
        <v>19</v>
      </c>
      <c r="B10" s="8" t="s">
        <v>9</v>
      </c>
      <c r="C10" s="17">
        <v>315.28366970000002</v>
      </c>
      <c r="D10" s="17">
        <v>278.465881666499</v>
      </c>
      <c r="E10" s="17">
        <f t="shared" si="0"/>
        <v>-36.817788033501017</v>
      </c>
      <c r="F10" s="25">
        <f t="shared" si="1"/>
        <v>-0.11677670482754154</v>
      </c>
    </row>
    <row r="11" spans="1:6" ht="15" customHeight="1" x14ac:dyDescent="0.2">
      <c r="A11" s="60"/>
      <c r="B11" s="60"/>
      <c r="C11" s="11">
        <f t="shared" ref="C11:D11" si="2">SUM(C2:C10)</f>
        <v>4184.9216072099998</v>
      </c>
      <c r="D11" s="11">
        <f t="shared" si="2"/>
        <v>3829.8392707608527</v>
      </c>
      <c r="E11" s="23">
        <f t="shared" si="0"/>
        <v>-355.08233644914708</v>
      </c>
      <c r="F11" s="26">
        <f t="shared" si="1"/>
        <v>-8.4848025787960468E-2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3" customWidth="1"/>
    <col min="2" max="2" width="70.7109375" style="53" customWidth="1"/>
    <col min="3" max="16384" width="11.42578125" style="45"/>
  </cols>
  <sheetData>
    <row r="1" spans="1:2" x14ac:dyDescent="0.25">
      <c r="A1" s="58" t="s">
        <v>95</v>
      </c>
      <c r="B1" s="58" t="s">
        <v>96</v>
      </c>
    </row>
    <row r="2" spans="1:2" x14ac:dyDescent="0.25">
      <c r="A2" s="59"/>
      <c r="B2" s="59"/>
    </row>
    <row r="3" spans="1:2" x14ac:dyDescent="0.25">
      <c r="A3" s="46" t="s">
        <v>28</v>
      </c>
      <c r="B3" s="47" t="s">
        <v>97</v>
      </c>
    </row>
    <row r="4" spans="1:2" x14ac:dyDescent="0.25">
      <c r="A4" s="48" t="s">
        <v>34</v>
      </c>
      <c r="B4" s="49" t="s">
        <v>98</v>
      </c>
    </row>
    <row r="5" spans="1:2" ht="30" x14ac:dyDescent="0.25">
      <c r="A5" s="48" t="s">
        <v>0</v>
      </c>
      <c r="B5" s="49" t="s">
        <v>99</v>
      </c>
    </row>
    <row r="6" spans="1:2" ht="30" x14ac:dyDescent="0.25">
      <c r="A6" s="48" t="s">
        <v>35</v>
      </c>
      <c r="B6" s="49" t="s">
        <v>100</v>
      </c>
    </row>
    <row r="7" spans="1:2" ht="30" x14ac:dyDescent="0.25">
      <c r="A7" s="48" t="s">
        <v>36</v>
      </c>
      <c r="B7" s="49" t="s">
        <v>101</v>
      </c>
    </row>
    <row r="8" spans="1:2" x14ac:dyDescent="0.25">
      <c r="A8" s="48" t="s">
        <v>29</v>
      </c>
      <c r="B8" s="49" t="s">
        <v>102</v>
      </c>
    </row>
    <row r="9" spans="1:2" ht="30" x14ac:dyDescent="0.25">
      <c r="A9" s="48" t="s">
        <v>30</v>
      </c>
      <c r="B9" s="49" t="s">
        <v>103</v>
      </c>
    </row>
    <row r="10" spans="1:2" ht="45" x14ac:dyDescent="0.25">
      <c r="A10" s="48" t="s">
        <v>31</v>
      </c>
      <c r="B10" s="49" t="s">
        <v>104</v>
      </c>
    </row>
    <row r="11" spans="1:2" ht="17.25" x14ac:dyDescent="0.25">
      <c r="A11" s="48" t="s">
        <v>105</v>
      </c>
      <c r="B11" s="49" t="s">
        <v>106</v>
      </c>
    </row>
    <row r="12" spans="1:2" ht="45" x14ac:dyDescent="0.25">
      <c r="A12" s="48" t="s">
        <v>32</v>
      </c>
      <c r="B12" s="49" t="s">
        <v>107</v>
      </c>
    </row>
    <row r="13" spans="1:2" ht="17.25" x14ac:dyDescent="0.25">
      <c r="A13" s="48" t="s">
        <v>108</v>
      </c>
      <c r="B13" s="50" t="s">
        <v>109</v>
      </c>
    </row>
    <row r="14" spans="1:2" ht="17.25" x14ac:dyDescent="0.25">
      <c r="A14" s="48" t="s">
        <v>110</v>
      </c>
      <c r="B14" s="50" t="s">
        <v>111</v>
      </c>
    </row>
    <row r="15" spans="1:2" x14ac:dyDescent="0.25">
      <c r="A15" s="48" t="s">
        <v>37</v>
      </c>
      <c r="B15" s="50" t="s">
        <v>112</v>
      </c>
    </row>
    <row r="16" spans="1:2" x14ac:dyDescent="0.25">
      <c r="A16" s="48" t="s">
        <v>38</v>
      </c>
      <c r="B16" s="50" t="s">
        <v>113</v>
      </c>
    </row>
    <row r="17" spans="1:2" x14ac:dyDescent="0.25">
      <c r="A17" s="48" t="s">
        <v>39</v>
      </c>
      <c r="B17" s="50" t="s">
        <v>114</v>
      </c>
    </row>
    <row r="18" spans="1:2" ht="30" x14ac:dyDescent="0.25">
      <c r="A18" s="48" t="s">
        <v>40</v>
      </c>
      <c r="B18" s="50" t="s">
        <v>115</v>
      </c>
    </row>
    <row r="19" spans="1:2" x14ac:dyDescent="0.25">
      <c r="A19" s="48" t="s">
        <v>41</v>
      </c>
      <c r="B19" s="50" t="s">
        <v>116</v>
      </c>
    </row>
    <row r="20" spans="1:2" x14ac:dyDescent="0.25">
      <c r="A20" s="48" t="s">
        <v>42</v>
      </c>
      <c r="B20" s="50" t="s">
        <v>117</v>
      </c>
    </row>
    <row r="21" spans="1:2" ht="30" x14ac:dyDescent="0.25">
      <c r="A21" s="48" t="s">
        <v>43</v>
      </c>
      <c r="B21" s="50" t="s">
        <v>118</v>
      </c>
    </row>
    <row r="22" spans="1:2" x14ac:dyDescent="0.25">
      <c r="A22" s="48" t="s">
        <v>44</v>
      </c>
      <c r="B22" s="50" t="s">
        <v>119</v>
      </c>
    </row>
    <row r="23" spans="1:2" ht="17.25" x14ac:dyDescent="0.25">
      <c r="A23" s="48" t="s">
        <v>120</v>
      </c>
      <c r="B23" s="50" t="s">
        <v>121</v>
      </c>
    </row>
    <row r="24" spans="1:2" ht="45" x14ac:dyDescent="0.25">
      <c r="A24" s="48" t="s">
        <v>122</v>
      </c>
      <c r="B24" s="50" t="s">
        <v>123</v>
      </c>
    </row>
    <row r="25" spans="1:2" x14ac:dyDescent="0.25">
      <c r="A25" s="48" t="s">
        <v>45</v>
      </c>
      <c r="B25" s="50" t="s">
        <v>124</v>
      </c>
    </row>
    <row r="26" spans="1:2" x14ac:dyDescent="0.25">
      <c r="A26" s="48" t="s">
        <v>46</v>
      </c>
      <c r="B26" s="50" t="s">
        <v>125</v>
      </c>
    </row>
    <row r="27" spans="1:2" x14ac:dyDescent="0.25">
      <c r="A27" s="48" t="s">
        <v>47</v>
      </c>
      <c r="B27" s="50" t="s">
        <v>126</v>
      </c>
    </row>
    <row r="28" spans="1:2" x14ac:dyDescent="0.25">
      <c r="A28" s="48" t="s">
        <v>48</v>
      </c>
      <c r="B28" s="50" t="s">
        <v>127</v>
      </c>
    </row>
    <row r="29" spans="1:2" x14ac:dyDescent="0.25">
      <c r="A29" s="48" t="s">
        <v>49</v>
      </c>
      <c r="B29" s="50" t="s">
        <v>128</v>
      </c>
    </row>
    <row r="30" spans="1:2" x14ac:dyDescent="0.25">
      <c r="A30" s="48" t="s">
        <v>50</v>
      </c>
      <c r="B30" s="50" t="s">
        <v>129</v>
      </c>
    </row>
    <row r="31" spans="1:2" x14ac:dyDescent="0.25">
      <c r="A31" s="48" t="s">
        <v>51</v>
      </c>
      <c r="B31" s="50" t="s">
        <v>130</v>
      </c>
    </row>
    <row r="32" spans="1:2" x14ac:dyDescent="0.25">
      <c r="A32" s="48" t="s">
        <v>52</v>
      </c>
      <c r="B32" s="50" t="s">
        <v>131</v>
      </c>
    </row>
    <row r="33" spans="1:2" x14ac:dyDescent="0.25">
      <c r="A33" s="48" t="s">
        <v>53</v>
      </c>
      <c r="B33" s="50" t="s">
        <v>132</v>
      </c>
    </row>
    <row r="34" spans="1:2" x14ac:dyDescent="0.25">
      <c r="A34" s="48" t="s">
        <v>54</v>
      </c>
      <c r="B34" s="50" t="s">
        <v>133</v>
      </c>
    </row>
    <row r="35" spans="1:2" x14ac:dyDescent="0.25">
      <c r="A35" s="48" t="s">
        <v>55</v>
      </c>
      <c r="B35" s="50" t="s">
        <v>134</v>
      </c>
    </row>
    <row r="36" spans="1:2" x14ac:dyDescent="0.25">
      <c r="A36" s="48" t="s">
        <v>56</v>
      </c>
      <c r="B36" s="50" t="s">
        <v>135</v>
      </c>
    </row>
    <row r="37" spans="1:2" x14ac:dyDescent="0.25">
      <c r="A37" s="48" t="s">
        <v>57</v>
      </c>
      <c r="B37" s="50" t="s">
        <v>136</v>
      </c>
    </row>
    <row r="38" spans="1:2" ht="30" x14ac:dyDescent="0.25">
      <c r="A38" s="48" t="s">
        <v>58</v>
      </c>
      <c r="B38" s="50" t="s">
        <v>137</v>
      </c>
    </row>
    <row r="39" spans="1:2" x14ac:dyDescent="0.25">
      <c r="A39" s="48" t="s">
        <v>138</v>
      </c>
      <c r="B39" s="50" t="s">
        <v>139</v>
      </c>
    </row>
    <row r="40" spans="1:2" x14ac:dyDescent="0.25">
      <c r="A40" s="51" t="s">
        <v>140</v>
      </c>
      <c r="B40" s="52" t="s">
        <v>141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1673.88831408433</v>
      </c>
      <c r="D2" s="7">
        <f t="shared" ref="D2:D10" si="0">C2/$C$11</f>
        <v>0.43706489900600659</v>
      </c>
      <c r="E2" s="6">
        <v>85279</v>
      </c>
      <c r="F2" s="6">
        <v>9605</v>
      </c>
      <c r="G2" s="6">
        <f>(C2*10000)/E2</f>
        <v>196.28376435984592</v>
      </c>
      <c r="H2" s="6">
        <f>(C2*10000)/F2</f>
        <v>1742.7259907176783</v>
      </c>
      <c r="I2" s="6">
        <f>(C2*10000)/(E2+F2)</f>
        <v>176.41418090345368</v>
      </c>
    </row>
    <row r="3" spans="1:9" ht="15" customHeight="1" x14ac:dyDescent="0.25">
      <c r="A3" s="8">
        <v>12</v>
      </c>
      <c r="B3" s="8" t="s">
        <v>2</v>
      </c>
      <c r="C3" s="9">
        <v>536.26465132447504</v>
      </c>
      <c r="D3" s="10">
        <f t="shared" si="0"/>
        <v>0.14002275641659978</v>
      </c>
      <c r="E3" s="9">
        <v>2155</v>
      </c>
      <c r="F3" s="9">
        <v>26386</v>
      </c>
      <c r="G3" s="9">
        <f t="shared" ref="G3:G10" si="1">(C3*10000)/E3</f>
        <v>2488.4670595103248</v>
      </c>
      <c r="H3" s="9">
        <f t="shared" ref="H3:H10" si="2">(C3*10000)/F3</f>
        <v>203.23832764514324</v>
      </c>
      <c r="I3" s="9">
        <f t="shared" ref="I3:I10" si="3">(C3*10000)/(E3+F3)</f>
        <v>187.89273372498334</v>
      </c>
    </row>
    <row r="4" spans="1:9" ht="15" customHeight="1" x14ac:dyDescent="0.25">
      <c r="A4" s="8">
        <v>13</v>
      </c>
      <c r="B4" s="8" t="s">
        <v>3</v>
      </c>
      <c r="C4" s="9">
        <v>437.96194988653798</v>
      </c>
      <c r="D4" s="10">
        <f t="shared" si="0"/>
        <v>0.1143551775736872</v>
      </c>
      <c r="E4" s="9">
        <v>23220</v>
      </c>
      <c r="F4" s="9">
        <v>9338</v>
      </c>
      <c r="G4" s="9">
        <f t="shared" si="1"/>
        <v>188.61410417163566</v>
      </c>
      <c r="H4" s="9">
        <f t="shared" si="2"/>
        <v>469.01044108646175</v>
      </c>
      <c r="I4" s="9">
        <f t="shared" si="3"/>
        <v>134.51746111141287</v>
      </c>
    </row>
    <row r="5" spans="1:9" ht="15" customHeight="1" x14ac:dyDescent="0.25">
      <c r="A5" s="8">
        <v>14</v>
      </c>
      <c r="B5" s="8" t="s">
        <v>4</v>
      </c>
      <c r="C5" s="9">
        <v>296.71437614741598</v>
      </c>
      <c r="D5" s="10">
        <f t="shared" si="0"/>
        <v>7.7474367765953109E-2</v>
      </c>
      <c r="E5" s="9">
        <v>25726</v>
      </c>
      <c r="F5" s="9">
        <v>18857</v>
      </c>
      <c r="G5" s="9">
        <f t="shared" si="1"/>
        <v>115.33638192778355</v>
      </c>
      <c r="H5" s="9">
        <f t="shared" si="2"/>
        <v>157.34972484881791</v>
      </c>
      <c r="I5" s="9">
        <f t="shared" si="3"/>
        <v>66.553254861138996</v>
      </c>
    </row>
    <row r="6" spans="1:9" ht="15" customHeight="1" x14ac:dyDescent="0.25">
      <c r="A6" s="8">
        <v>15</v>
      </c>
      <c r="B6" s="8" t="s">
        <v>5</v>
      </c>
      <c r="C6" s="9">
        <v>367.50781191686804</v>
      </c>
      <c r="D6" s="10">
        <f t="shared" si="0"/>
        <v>9.5959069280695253E-2</v>
      </c>
      <c r="E6" s="9">
        <v>2393</v>
      </c>
      <c r="F6" s="9">
        <v>8645</v>
      </c>
      <c r="G6" s="9">
        <f t="shared" si="1"/>
        <v>1535.7618550642208</v>
      </c>
      <c r="H6" s="9">
        <f t="shared" si="2"/>
        <v>425.11025091598384</v>
      </c>
      <c r="I6" s="9">
        <f t="shared" si="3"/>
        <v>332.94782742966845</v>
      </c>
    </row>
    <row r="7" spans="1:9" ht="15" customHeight="1" x14ac:dyDescent="0.25">
      <c r="A7" s="8">
        <v>16</v>
      </c>
      <c r="B7" s="8" t="s">
        <v>6</v>
      </c>
      <c r="C7" s="9">
        <v>34.408962051047098</v>
      </c>
      <c r="D7" s="10">
        <f t="shared" si="0"/>
        <v>8.9844402384571254E-3</v>
      </c>
      <c r="E7" s="9">
        <v>26</v>
      </c>
      <c r="F7" s="9">
        <v>26</v>
      </c>
      <c r="G7" s="9">
        <f t="shared" si="1"/>
        <v>13234.216173479654</v>
      </c>
      <c r="H7" s="9">
        <f t="shared" si="2"/>
        <v>13234.216173479654</v>
      </c>
      <c r="I7" s="9">
        <f t="shared" si="3"/>
        <v>6617.1080867398268</v>
      </c>
    </row>
    <row r="8" spans="1:9" ht="15" customHeight="1" x14ac:dyDescent="0.25">
      <c r="A8" s="8">
        <v>17</v>
      </c>
      <c r="B8" s="8" t="s">
        <v>7</v>
      </c>
      <c r="C8" s="9">
        <v>188.55852104787101</v>
      </c>
      <c r="D8" s="10">
        <f t="shared" si="0"/>
        <v>4.9234055979171978E-2</v>
      </c>
      <c r="E8" s="9">
        <v>221</v>
      </c>
      <c r="F8" s="9">
        <v>782</v>
      </c>
      <c r="G8" s="9">
        <f t="shared" si="1"/>
        <v>8532.0597759217653</v>
      </c>
      <c r="H8" s="9">
        <f t="shared" si="2"/>
        <v>2411.2342844996292</v>
      </c>
      <c r="I8" s="9">
        <f t="shared" si="3"/>
        <v>1879.945374355643</v>
      </c>
    </row>
    <row r="9" spans="1:9" ht="15" customHeight="1" x14ac:dyDescent="0.25">
      <c r="A9" s="8">
        <v>18</v>
      </c>
      <c r="B9" s="8" t="s">
        <v>8</v>
      </c>
      <c r="C9" s="9">
        <v>16.0688026358084</v>
      </c>
      <c r="D9" s="10">
        <f t="shared" si="0"/>
        <v>4.1956859021439041E-3</v>
      </c>
      <c r="E9" s="9">
        <v>3</v>
      </c>
      <c r="F9" s="9">
        <v>19</v>
      </c>
      <c r="G9" s="9">
        <f t="shared" si="1"/>
        <v>53562.675452694668</v>
      </c>
      <c r="H9" s="9">
        <f t="shared" si="2"/>
        <v>8457.2645451623157</v>
      </c>
      <c r="I9" s="9">
        <f t="shared" si="3"/>
        <v>7304.0011980947274</v>
      </c>
    </row>
    <row r="10" spans="1:9" ht="15" customHeight="1" x14ac:dyDescent="0.25">
      <c r="A10" s="8">
        <v>19</v>
      </c>
      <c r="B10" s="8" t="s">
        <v>9</v>
      </c>
      <c r="C10" s="9">
        <v>278.465881666499</v>
      </c>
      <c r="D10" s="10">
        <f t="shared" si="0"/>
        <v>7.2709547837285018E-2</v>
      </c>
      <c r="E10" s="9">
        <v>64</v>
      </c>
      <c r="F10" s="9">
        <v>156</v>
      </c>
      <c r="G10" s="9">
        <f t="shared" si="1"/>
        <v>43510.294010390469</v>
      </c>
      <c r="H10" s="9">
        <f t="shared" si="2"/>
        <v>17850.377029903782</v>
      </c>
      <c r="I10" s="9">
        <f t="shared" si="3"/>
        <v>12657.540075749956</v>
      </c>
    </row>
    <row r="11" spans="1:9" ht="15" customHeight="1" x14ac:dyDescent="0.2">
      <c r="A11" s="60"/>
      <c r="B11" s="60"/>
      <c r="C11" s="11">
        <f>SUM(C2:C10)</f>
        <v>3829.8392707608527</v>
      </c>
      <c r="D11" s="12"/>
      <c r="E11" s="11">
        <f>SUM(E2:E10)</f>
        <v>139087</v>
      </c>
      <c r="F11" s="11">
        <f>SUM(F2:F10)</f>
        <v>73814</v>
      </c>
      <c r="G11" s="11">
        <f>(C11*10000)/E11</f>
        <v>275.3556601810991</v>
      </c>
      <c r="H11" s="11">
        <f>(C11*10000)/F11</f>
        <v>518.84998384599839</v>
      </c>
      <c r="I11" s="11">
        <f>(C11*10000)/(E11+F11)</f>
        <v>179.88827064038463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19</v>
      </c>
      <c r="C2" s="6">
        <v>530.50446587310603</v>
      </c>
      <c r="D2" s="7">
        <f>C2/$C$11</f>
        <v>0.13851872842896434</v>
      </c>
      <c r="E2" s="6">
        <v>22620</v>
      </c>
      <c r="F2" s="6">
        <v>18109</v>
      </c>
      <c r="G2" s="6">
        <f>(C2*10000)/E2</f>
        <v>234.52894158846419</v>
      </c>
      <c r="H2" s="6">
        <f>(C2*10000)/F2</f>
        <v>292.95072387934511</v>
      </c>
      <c r="I2" s="6">
        <f>(C2*10000)/(E2+F2)</f>
        <v>130.2522688681544</v>
      </c>
    </row>
    <row r="3" spans="1:9" ht="15" customHeight="1" x14ac:dyDescent="0.25">
      <c r="A3" s="8">
        <v>12</v>
      </c>
      <c r="B3" s="8" t="s">
        <v>20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13</v>
      </c>
      <c r="B4" s="8" t="s">
        <v>21</v>
      </c>
      <c r="C4" s="9">
        <v>1633.9732798863499</v>
      </c>
      <c r="D4" s="10">
        <f t="shared" ref="D4:D10" si="0">C4/$C$11</f>
        <v>0.42664278168564906</v>
      </c>
      <c r="E4" s="9">
        <v>64670</v>
      </c>
      <c r="F4" s="9">
        <v>33772</v>
      </c>
      <c r="G4" s="9">
        <f t="shared" ref="G4:G10" si="1">(C4*10000)/E4</f>
        <v>252.66325651559453</v>
      </c>
      <c r="H4" s="9">
        <f t="shared" ref="H4:H10" si="2">(C4*10000)/F4</f>
        <v>483.82484895367458</v>
      </c>
      <c r="I4" s="9">
        <f t="shared" ref="I4:I10" si="3">(C4*10000)/(E4+F4)</f>
        <v>165.98334855918711</v>
      </c>
    </row>
    <row r="5" spans="1:9" ht="15" customHeight="1" x14ac:dyDescent="0.25">
      <c r="A5" s="8">
        <v>21</v>
      </c>
      <c r="B5" s="8" t="s">
        <v>22</v>
      </c>
      <c r="C5" s="9">
        <v>336.205204059148</v>
      </c>
      <c r="D5" s="10">
        <f t="shared" si="0"/>
        <v>8.7785721616551182E-2</v>
      </c>
      <c r="E5" s="9">
        <v>11073</v>
      </c>
      <c r="F5" s="9">
        <v>6379</v>
      </c>
      <c r="G5" s="9">
        <f t="shared" si="1"/>
        <v>303.62612124911772</v>
      </c>
      <c r="H5" s="9">
        <f t="shared" si="2"/>
        <v>527.05001420151746</v>
      </c>
      <c r="I5" s="9">
        <f t="shared" si="3"/>
        <v>192.6456589841554</v>
      </c>
    </row>
    <row r="6" spans="1:9" ht="15" customHeight="1" x14ac:dyDescent="0.25">
      <c r="A6" s="8">
        <v>22</v>
      </c>
      <c r="B6" s="8" t="s">
        <v>23</v>
      </c>
      <c r="C6" s="9">
        <v>451.78236502079005</v>
      </c>
      <c r="D6" s="10">
        <f t="shared" si="0"/>
        <v>0.11796379249383916</v>
      </c>
      <c r="E6" s="9">
        <v>15059</v>
      </c>
      <c r="F6" s="9">
        <v>6105</v>
      </c>
      <c r="G6" s="9">
        <f t="shared" si="1"/>
        <v>300.00821105039512</v>
      </c>
      <c r="H6" s="9">
        <f t="shared" si="2"/>
        <v>740.02025392430801</v>
      </c>
      <c r="I6" s="9">
        <f t="shared" si="3"/>
        <v>213.46738093970424</v>
      </c>
    </row>
    <row r="7" spans="1:9" ht="15" customHeight="1" x14ac:dyDescent="0.25">
      <c r="A7" s="8">
        <v>23</v>
      </c>
      <c r="B7" s="8" t="s">
        <v>24</v>
      </c>
      <c r="C7" s="9">
        <v>82.508248152898602</v>
      </c>
      <c r="D7" s="10">
        <f t="shared" si="0"/>
        <v>2.1543527631254104E-2</v>
      </c>
      <c r="E7" s="9">
        <v>2097</v>
      </c>
      <c r="F7" s="9">
        <v>566</v>
      </c>
      <c r="G7" s="9">
        <f t="shared" si="1"/>
        <v>393.45850335192466</v>
      </c>
      <c r="H7" s="9">
        <f t="shared" si="2"/>
        <v>1457.7429002278905</v>
      </c>
      <c r="I7" s="9">
        <f t="shared" si="3"/>
        <v>309.83194950393766</v>
      </c>
    </row>
    <row r="8" spans="1:9" ht="15" customHeight="1" x14ac:dyDescent="0.25">
      <c r="A8" s="8">
        <v>31</v>
      </c>
      <c r="B8" s="8" t="s">
        <v>25</v>
      </c>
      <c r="C8" s="9">
        <v>117.86644545022</v>
      </c>
      <c r="D8" s="10">
        <f t="shared" si="0"/>
        <v>3.0775820371909235E-2</v>
      </c>
      <c r="E8" s="9">
        <v>2699</v>
      </c>
      <c r="F8" s="9">
        <v>1156</v>
      </c>
      <c r="G8" s="9">
        <f t="shared" si="1"/>
        <v>436.7041328277881</v>
      </c>
      <c r="H8" s="9">
        <f t="shared" si="2"/>
        <v>1019.605929500173</v>
      </c>
      <c r="I8" s="9">
        <f t="shared" si="3"/>
        <v>305.74953424181581</v>
      </c>
    </row>
    <row r="9" spans="1:9" ht="15" customHeight="1" x14ac:dyDescent="0.25">
      <c r="A9" s="8">
        <v>32</v>
      </c>
      <c r="B9" s="8" t="s">
        <v>26</v>
      </c>
      <c r="C9" s="9">
        <v>616.09122998539306</v>
      </c>
      <c r="D9" s="10">
        <f t="shared" si="0"/>
        <v>0.16086607986109999</v>
      </c>
      <c r="E9" s="9">
        <v>19613</v>
      </c>
      <c r="F9" s="9">
        <v>7323</v>
      </c>
      <c r="G9" s="9">
        <f t="shared" si="1"/>
        <v>314.1239127035094</v>
      </c>
      <c r="H9" s="9">
        <f t="shared" si="2"/>
        <v>841.30988663852656</v>
      </c>
      <c r="I9" s="9">
        <f t="shared" si="3"/>
        <v>228.72409785617501</v>
      </c>
    </row>
    <row r="10" spans="1:9" ht="15" customHeight="1" x14ac:dyDescent="0.25">
      <c r="A10" s="8">
        <v>33</v>
      </c>
      <c r="B10" s="8" t="s">
        <v>27</v>
      </c>
      <c r="C10" s="9">
        <v>60.908032332951599</v>
      </c>
      <c r="D10" s="10">
        <f t="shared" si="0"/>
        <v>1.5903547910732889E-2</v>
      </c>
      <c r="E10" s="9">
        <v>1256</v>
      </c>
      <c r="F10" s="9">
        <v>404</v>
      </c>
      <c r="G10" s="9">
        <f t="shared" si="1"/>
        <v>484.93656316044269</v>
      </c>
      <c r="H10" s="9">
        <f t="shared" si="2"/>
        <v>1507.6245626968218</v>
      </c>
      <c r="I10" s="9">
        <f t="shared" si="3"/>
        <v>366.91585742741927</v>
      </c>
    </row>
    <row r="11" spans="1:9" ht="15" customHeight="1" x14ac:dyDescent="0.2">
      <c r="A11" s="60"/>
      <c r="B11" s="60"/>
      <c r="C11" s="11">
        <f>SUM(C2:C10)</f>
        <v>3829.8392707608573</v>
      </c>
      <c r="D11" s="12"/>
      <c r="E11" s="11">
        <f>SUM(E2:E10)</f>
        <v>139087</v>
      </c>
      <c r="F11" s="11">
        <f>SUM(F2:F10)</f>
        <v>73814</v>
      </c>
      <c r="G11" s="11">
        <f>(C11*10000)/E11</f>
        <v>275.35566018109938</v>
      </c>
      <c r="H11" s="11">
        <f>(C11*10000)/F11</f>
        <v>518.84998384599908</v>
      </c>
      <c r="I11" s="11">
        <f>(C11*10000)/(E11+F11)</f>
        <v>179.88827064038483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10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2</v>
      </c>
      <c r="B3" s="8" t="s">
        <v>11</v>
      </c>
      <c r="C3" s="9">
        <v>703.38170697145904</v>
      </c>
      <c r="D3" s="10">
        <f>C3/$C$11</f>
        <v>0.18365828361035147</v>
      </c>
      <c r="E3" s="9">
        <v>26888</v>
      </c>
      <c r="F3" s="9">
        <v>20588</v>
      </c>
      <c r="G3" s="9">
        <f t="shared" ref="G3:G10" si="0">(C3*10000)/E3</f>
        <v>261.59688596082231</v>
      </c>
      <c r="H3" s="9">
        <f t="shared" ref="H3:H10" si="1">(C3*10000)/F3</f>
        <v>341.64644791697054</v>
      </c>
      <c r="I3" s="9">
        <f t="shared" ref="I3:I10" si="2">(C3*10000)/(E3+F3)</f>
        <v>148.15521673507857</v>
      </c>
    </row>
    <row r="4" spans="1:9" ht="15" customHeight="1" x14ac:dyDescent="0.25">
      <c r="A4" s="8">
        <v>3</v>
      </c>
      <c r="B4" s="8" t="s">
        <v>12</v>
      </c>
      <c r="C4" s="9">
        <v>288.52441053771201</v>
      </c>
      <c r="D4" s="10">
        <f>C4/$C$11</f>
        <v>7.5335905801705405E-2</v>
      </c>
      <c r="E4" s="9">
        <v>11379</v>
      </c>
      <c r="F4" s="9">
        <v>6863</v>
      </c>
      <c r="G4" s="9">
        <f t="shared" si="0"/>
        <v>253.55866995141224</v>
      </c>
      <c r="H4" s="9">
        <f t="shared" si="1"/>
        <v>420.40566885867986</v>
      </c>
      <c r="I4" s="9">
        <f t="shared" si="2"/>
        <v>158.16489997681833</v>
      </c>
    </row>
    <row r="5" spans="1:9" ht="15" customHeight="1" x14ac:dyDescent="0.25">
      <c r="A5" s="8">
        <v>4</v>
      </c>
      <c r="B5" s="8" t="s">
        <v>13</v>
      </c>
      <c r="C5" s="9">
        <v>935.9062750807401</v>
      </c>
      <c r="D5" s="10">
        <f>C5/$C$11</f>
        <v>0.24437220700773898</v>
      </c>
      <c r="E5" s="9">
        <v>34659</v>
      </c>
      <c r="F5" s="9">
        <v>22344</v>
      </c>
      <c r="G5" s="9">
        <f t="shared" si="0"/>
        <v>270.03268273197153</v>
      </c>
      <c r="H5" s="9">
        <f t="shared" si="1"/>
        <v>418.86245751912821</v>
      </c>
      <c r="I5" s="9">
        <f t="shared" si="2"/>
        <v>164.18544200844519</v>
      </c>
    </row>
    <row r="6" spans="1:9" ht="15" customHeight="1" x14ac:dyDescent="0.25">
      <c r="A6" s="8">
        <v>5</v>
      </c>
      <c r="B6" s="8" t="s">
        <v>14</v>
      </c>
      <c r="C6" s="9">
        <v>1060.45281950495</v>
      </c>
      <c r="D6" s="10">
        <f>C6/$C$11</f>
        <v>0.27689225174566523</v>
      </c>
      <c r="E6" s="9">
        <v>40747</v>
      </c>
      <c r="F6" s="9">
        <v>15193</v>
      </c>
      <c r="G6" s="9">
        <f t="shared" si="0"/>
        <v>260.25298046603433</v>
      </c>
      <c r="H6" s="9">
        <f t="shared" si="1"/>
        <v>697.98777035802675</v>
      </c>
      <c r="I6" s="9">
        <f t="shared" si="2"/>
        <v>189.56968528869325</v>
      </c>
    </row>
    <row r="7" spans="1:9" ht="15" customHeight="1" x14ac:dyDescent="0.25">
      <c r="A7" s="8">
        <v>6</v>
      </c>
      <c r="B7" s="8" t="s">
        <v>15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7</v>
      </c>
      <c r="B8" s="8" t="s">
        <v>16</v>
      </c>
      <c r="C8" s="9">
        <v>454.79662185009403</v>
      </c>
      <c r="D8" s="10">
        <f>C8/$C$11</f>
        <v>0.11875083774984158</v>
      </c>
      <c r="E8" s="9">
        <v>16653</v>
      </c>
      <c r="F8" s="9">
        <v>5556</v>
      </c>
      <c r="G8" s="9">
        <f t="shared" si="0"/>
        <v>273.10191668173542</v>
      </c>
      <c r="H8" s="9">
        <f t="shared" si="1"/>
        <v>818.56843385546074</v>
      </c>
      <c r="I8" s="9">
        <f t="shared" si="2"/>
        <v>204.78032412539693</v>
      </c>
    </row>
    <row r="9" spans="1:9" ht="15" customHeight="1" x14ac:dyDescent="0.25">
      <c r="A9" s="8">
        <v>8</v>
      </c>
      <c r="B9" s="8" t="s">
        <v>17</v>
      </c>
      <c r="C9" s="9">
        <v>322.505850185984</v>
      </c>
      <c r="D9" s="10">
        <f>C9/$C$11</f>
        <v>8.4208716707297557E-2</v>
      </c>
      <c r="E9" s="9">
        <v>7935</v>
      </c>
      <c r="F9" s="9">
        <v>2606</v>
      </c>
      <c r="G9" s="9">
        <f t="shared" si="0"/>
        <v>406.4345938071632</v>
      </c>
      <c r="H9" s="9">
        <f t="shared" si="1"/>
        <v>1237.5512286492094</v>
      </c>
      <c r="I9" s="9">
        <f t="shared" si="2"/>
        <v>305.95375219237644</v>
      </c>
    </row>
    <row r="10" spans="1:9" ht="15" customHeight="1" x14ac:dyDescent="0.25">
      <c r="A10" s="8">
        <v>9</v>
      </c>
      <c r="B10" s="8" t="s">
        <v>18</v>
      </c>
      <c r="C10" s="9">
        <v>64.271586629916698</v>
      </c>
      <c r="D10" s="10">
        <f>C10/$C$11</f>
        <v>1.6781797377399644E-2</v>
      </c>
      <c r="E10" s="9">
        <v>826</v>
      </c>
      <c r="F10" s="9">
        <v>664</v>
      </c>
      <c r="G10" s="9">
        <f t="shared" si="0"/>
        <v>778.10637566485104</v>
      </c>
      <c r="H10" s="9">
        <f t="shared" si="1"/>
        <v>967.94558177585384</v>
      </c>
      <c r="I10" s="9">
        <f t="shared" si="2"/>
        <v>431.35293040212548</v>
      </c>
    </row>
    <row r="11" spans="1:9" ht="15" customHeight="1" x14ac:dyDescent="0.2">
      <c r="A11" s="60"/>
      <c r="B11" s="60"/>
      <c r="C11" s="11">
        <f>SUM(C2:C10)</f>
        <v>3829.8392707608564</v>
      </c>
      <c r="D11" s="12"/>
      <c r="E11" s="11">
        <f>SUM(E2:E10)</f>
        <v>139087</v>
      </c>
      <c r="F11" s="11">
        <f>SUM(F2:F10)</f>
        <v>73814</v>
      </c>
      <c r="G11" s="11">
        <f>(C11*10000)/E11</f>
        <v>275.35566018109938</v>
      </c>
      <c r="H11" s="11">
        <f>(C11*10000)/F11</f>
        <v>518.84998384599896</v>
      </c>
      <c r="I11" s="11">
        <f>(C11*10000)/(E11+F11)</f>
        <v>179.8882706403848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154.53131730061199</v>
      </c>
      <c r="D2" s="15">
        <v>238.77540837277402</v>
      </c>
      <c r="E2" s="15">
        <v>1435.1129057115559</v>
      </c>
      <c r="F2" s="15">
        <v>84.244091072162036</v>
      </c>
      <c r="G2" s="15">
        <v>154.53131730061199</v>
      </c>
      <c r="H2" s="16">
        <f>E2/SUM($E2:$G2)</f>
        <v>0.857352843458142</v>
      </c>
      <c r="I2" s="16">
        <f t="shared" ref="I2:J2" si="0">F2/SUM($E2:$G2)</f>
        <v>5.0328382343863977E-2</v>
      </c>
      <c r="J2" s="16">
        <f t="shared" si="0"/>
        <v>9.2318774197993919E-2</v>
      </c>
    </row>
    <row r="3" spans="1:10" ht="15" customHeight="1" x14ac:dyDescent="0.25">
      <c r="A3" s="8">
        <v>12</v>
      </c>
      <c r="B3" s="8" t="s">
        <v>2</v>
      </c>
      <c r="C3" s="17">
        <v>153.415891545752</v>
      </c>
      <c r="D3" s="17">
        <v>199.02921890141602</v>
      </c>
      <c r="E3" s="17">
        <v>337.23543242305902</v>
      </c>
      <c r="F3" s="17">
        <v>45.613327355664012</v>
      </c>
      <c r="G3" s="17">
        <v>153.415891545752</v>
      </c>
      <c r="H3" s="18">
        <f t="shared" ref="H3:H11" si="1">E3/SUM($E3:$G3)</f>
        <v>0.6288600816595864</v>
      </c>
      <c r="I3" s="18">
        <f t="shared" ref="I3:I11" si="2">F3/SUM($E3:$G3)</f>
        <v>8.5057493987357707E-2</v>
      </c>
      <c r="J3" s="18">
        <f t="shared" ref="J3:J11" si="3">G3/SUM($E3:$G3)</f>
        <v>0.28608242435305586</v>
      </c>
    </row>
    <row r="4" spans="1:10" ht="15" customHeight="1" x14ac:dyDescent="0.25">
      <c r="A4" s="8">
        <v>13</v>
      </c>
      <c r="B4" s="8" t="s">
        <v>3</v>
      </c>
      <c r="C4" s="17">
        <v>41.718085263309099</v>
      </c>
      <c r="D4" s="17">
        <v>67.498198004653204</v>
      </c>
      <c r="E4" s="17">
        <v>370.46375188188478</v>
      </c>
      <c r="F4" s="17">
        <v>25.780112741344105</v>
      </c>
      <c r="G4" s="17">
        <v>41.718085263309099</v>
      </c>
      <c r="H4" s="18">
        <f t="shared" si="1"/>
        <v>0.84588113642717166</v>
      </c>
      <c r="I4" s="18">
        <f t="shared" si="2"/>
        <v>5.8863818530406384E-2</v>
      </c>
      <c r="J4" s="18">
        <f t="shared" si="3"/>
        <v>9.5255045042421896E-2</v>
      </c>
    </row>
    <row r="5" spans="1:10" ht="15" customHeight="1" x14ac:dyDescent="0.25">
      <c r="A5" s="8">
        <v>14</v>
      </c>
      <c r="B5" s="8" t="s">
        <v>4</v>
      </c>
      <c r="C5" s="17">
        <v>5.7274207689498606</v>
      </c>
      <c r="D5" s="17">
        <v>18.4118301045688</v>
      </c>
      <c r="E5" s="17">
        <v>278.30254604284715</v>
      </c>
      <c r="F5" s="17">
        <v>12.684409335618939</v>
      </c>
      <c r="G5" s="17">
        <v>5.7274207689498606</v>
      </c>
      <c r="H5" s="18">
        <f t="shared" si="1"/>
        <v>0.93794763050031216</v>
      </c>
      <c r="I5" s="18">
        <f t="shared" si="2"/>
        <v>4.2749561043570639E-2</v>
      </c>
      <c r="J5" s="18">
        <f t="shared" si="3"/>
        <v>1.9302808456117131E-2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7">
        <v>367.50781191686804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7">
        <v>34.408962051047098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7</v>
      </c>
      <c r="C8" s="13" t="s">
        <v>62</v>
      </c>
      <c r="D8" s="13" t="s">
        <v>62</v>
      </c>
      <c r="E8" s="17">
        <v>188.55852104787101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8</v>
      </c>
      <c r="C9" s="13" t="s">
        <v>62</v>
      </c>
      <c r="D9" s="13" t="s">
        <v>62</v>
      </c>
      <c r="E9" s="17">
        <v>16.0688026358084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9</v>
      </c>
      <c r="C10" s="13" t="s">
        <v>62</v>
      </c>
      <c r="D10" s="13" t="s">
        <v>62</v>
      </c>
      <c r="E10" s="17">
        <v>278.465881666499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0"/>
      <c r="B11" s="60"/>
      <c r="C11" s="11">
        <f>SUM(C2:C10)</f>
        <v>355.39271487862294</v>
      </c>
      <c r="D11" s="11">
        <f t="shared" ref="D11:G11" si="4">SUM(D2:D10)</f>
        <v>523.71465538341204</v>
      </c>
      <c r="E11" s="11">
        <f t="shared" si="4"/>
        <v>3306.1246153774409</v>
      </c>
      <c r="F11" s="11">
        <f t="shared" si="4"/>
        <v>168.3219405047891</v>
      </c>
      <c r="G11" s="11">
        <f t="shared" si="4"/>
        <v>355.39271487862294</v>
      </c>
      <c r="H11" s="19">
        <f t="shared" si="1"/>
        <v>0.86325414244358922</v>
      </c>
      <c r="I11" s="19">
        <f t="shared" si="2"/>
        <v>4.3950131743087359E-2</v>
      </c>
      <c r="J11" s="19">
        <f t="shared" si="3"/>
        <v>9.2795725813323501E-2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19</v>
      </c>
      <c r="C2" s="15">
        <v>51.065835028603594</v>
      </c>
      <c r="D2" s="15">
        <v>81.202740090029693</v>
      </c>
      <c r="E2" s="15">
        <v>449.30172578307634</v>
      </c>
      <c r="F2" s="15">
        <v>30.136905061426098</v>
      </c>
      <c r="G2" s="15">
        <v>51.065835028603594</v>
      </c>
      <c r="H2" s="16">
        <f>E2/SUM($E2:$G2)</f>
        <v>0.84693297547196711</v>
      </c>
      <c r="I2" s="16">
        <f t="shared" ref="I2:J2" si="0">F2/SUM($E2:$G2)</f>
        <v>5.6808013881328369E-2</v>
      </c>
      <c r="J2" s="16">
        <f t="shared" si="0"/>
        <v>9.6259010646704488E-2</v>
      </c>
    </row>
    <row r="3" spans="1:10" ht="15" customHeight="1" x14ac:dyDescent="0.25">
      <c r="A3" s="8">
        <v>12</v>
      </c>
      <c r="B3" s="8" t="s">
        <v>20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13</v>
      </c>
      <c r="B4" s="8" t="s">
        <v>21</v>
      </c>
      <c r="C4" s="17">
        <v>130.50615269656299</v>
      </c>
      <c r="D4" s="17">
        <v>201.229251771392</v>
      </c>
      <c r="E4" s="17">
        <v>1432.7440281149579</v>
      </c>
      <c r="F4" s="17">
        <v>70.723099074829008</v>
      </c>
      <c r="G4" s="17">
        <v>130.50615269656299</v>
      </c>
      <c r="H4" s="18">
        <f t="shared" ref="H4:H11" si="1">E4/SUM($E4:$G4)</f>
        <v>0.8768466692519058</v>
      </c>
      <c r="I4" s="18">
        <f t="shared" ref="I4:I11" si="2">F4/SUM($E4:$G4)</f>
        <v>4.3282898163272361E-2</v>
      </c>
      <c r="J4" s="18">
        <f t="shared" ref="J4:J11" si="3">G4/SUM($E4:$G4)</f>
        <v>7.9870432584821877E-2</v>
      </c>
    </row>
    <row r="5" spans="1:10" ht="15" customHeight="1" x14ac:dyDescent="0.25">
      <c r="A5" s="8">
        <v>21</v>
      </c>
      <c r="B5" s="8" t="s">
        <v>22</v>
      </c>
      <c r="C5" s="17">
        <v>46.424154947224103</v>
      </c>
      <c r="D5" s="17">
        <v>60.264612330270502</v>
      </c>
      <c r="E5" s="17">
        <v>275.94059172887751</v>
      </c>
      <c r="F5" s="17">
        <v>13.840457383046399</v>
      </c>
      <c r="G5" s="17">
        <v>46.424154947224103</v>
      </c>
      <c r="H5" s="18">
        <f t="shared" si="1"/>
        <v>0.82075050712282183</v>
      </c>
      <c r="I5" s="18">
        <f t="shared" si="2"/>
        <v>4.1166695862957167E-2</v>
      </c>
      <c r="J5" s="18">
        <f t="shared" si="3"/>
        <v>0.13808279701422105</v>
      </c>
    </row>
    <row r="6" spans="1:10" ht="15" customHeight="1" x14ac:dyDescent="0.25">
      <c r="A6" s="8">
        <v>22</v>
      </c>
      <c r="B6" s="8" t="s">
        <v>23</v>
      </c>
      <c r="C6" s="17">
        <v>55.120197835309504</v>
      </c>
      <c r="D6" s="17">
        <v>74.915362323981199</v>
      </c>
      <c r="E6" s="17">
        <v>376.86700269680887</v>
      </c>
      <c r="F6" s="17">
        <v>19.795164488671695</v>
      </c>
      <c r="G6" s="17">
        <v>55.120197835309504</v>
      </c>
      <c r="H6" s="18">
        <f t="shared" si="1"/>
        <v>0.83417820587013447</v>
      </c>
      <c r="I6" s="18">
        <f t="shared" si="2"/>
        <v>4.3815708671498865E-2</v>
      </c>
      <c r="J6" s="18">
        <f t="shared" si="3"/>
        <v>0.12200608545836665</v>
      </c>
    </row>
    <row r="7" spans="1:10" ht="15" customHeight="1" x14ac:dyDescent="0.25">
      <c r="A7" s="8">
        <v>23</v>
      </c>
      <c r="B7" s="8" t="s">
        <v>24</v>
      </c>
      <c r="C7" s="17">
        <v>6.8400567107505399</v>
      </c>
      <c r="D7" s="17">
        <v>11.231858750479899</v>
      </c>
      <c r="E7" s="17">
        <v>71.276389402418701</v>
      </c>
      <c r="F7" s="17">
        <v>4.3918020397293596</v>
      </c>
      <c r="G7" s="17">
        <v>6.8400567107505399</v>
      </c>
      <c r="H7" s="18">
        <f t="shared" si="1"/>
        <v>0.86386986753535489</v>
      </c>
      <c r="I7" s="18">
        <f t="shared" si="2"/>
        <v>5.3228642445428902E-2</v>
      </c>
      <c r="J7" s="18">
        <f t="shared" si="3"/>
        <v>8.2901490019216234E-2</v>
      </c>
    </row>
    <row r="8" spans="1:10" ht="15" customHeight="1" x14ac:dyDescent="0.25">
      <c r="A8" s="8">
        <v>31</v>
      </c>
      <c r="B8" s="8" t="s">
        <v>25</v>
      </c>
      <c r="C8" s="17">
        <v>10.411710183154</v>
      </c>
      <c r="D8" s="17">
        <v>13.398883398604202</v>
      </c>
      <c r="E8" s="17">
        <v>104.4675620516158</v>
      </c>
      <c r="F8" s="17">
        <v>2.987173215450202</v>
      </c>
      <c r="G8" s="17">
        <v>10.411710183154</v>
      </c>
      <c r="H8" s="18">
        <f t="shared" si="1"/>
        <v>0.88632147726671617</v>
      </c>
      <c r="I8" s="18">
        <f t="shared" si="2"/>
        <v>2.5343711724231235E-2</v>
      </c>
      <c r="J8" s="18">
        <f t="shared" si="3"/>
        <v>8.8334811009052674E-2</v>
      </c>
    </row>
    <row r="9" spans="1:10" ht="15" customHeight="1" x14ac:dyDescent="0.25">
      <c r="A9" s="8">
        <v>32</v>
      </c>
      <c r="B9" s="8" t="s">
        <v>26</v>
      </c>
      <c r="C9" s="17">
        <v>52.422465667018997</v>
      </c>
      <c r="D9" s="17">
        <v>75.372104386825498</v>
      </c>
      <c r="E9" s="17">
        <v>540.71912559856753</v>
      </c>
      <c r="F9" s="17">
        <v>22.949638719806501</v>
      </c>
      <c r="G9" s="17">
        <v>52.422465667018997</v>
      </c>
      <c r="H9" s="18">
        <f t="shared" si="1"/>
        <v>0.87766080619486742</v>
      </c>
      <c r="I9" s="18">
        <f t="shared" si="2"/>
        <v>3.7250390206578034E-2</v>
      </c>
      <c r="J9" s="18">
        <f t="shared" si="3"/>
        <v>8.508880359855453E-2</v>
      </c>
    </row>
    <row r="10" spans="1:10" ht="15" customHeight="1" x14ac:dyDescent="0.25">
      <c r="A10" s="8">
        <v>33</v>
      </c>
      <c r="B10" s="8" t="s">
        <v>27</v>
      </c>
      <c r="C10" s="17">
        <v>2.60214181000166</v>
      </c>
      <c r="D10" s="17">
        <v>6.0998423318281203</v>
      </c>
      <c r="E10" s="17">
        <v>54.808190001123478</v>
      </c>
      <c r="F10" s="17">
        <v>3.4977005218264603</v>
      </c>
      <c r="G10" s="17">
        <v>2.60214181000166</v>
      </c>
      <c r="H10" s="18">
        <f t="shared" si="1"/>
        <v>0.89985159431052464</v>
      </c>
      <c r="I10" s="18">
        <f t="shared" si="2"/>
        <v>5.7425931980636058E-2</v>
      </c>
      <c r="J10" s="18">
        <f t="shared" si="3"/>
        <v>4.2722473708839324E-2</v>
      </c>
    </row>
    <row r="11" spans="1:10" ht="15" customHeight="1" x14ac:dyDescent="0.2">
      <c r="A11" s="60"/>
      <c r="B11" s="60"/>
      <c r="C11" s="11">
        <f>SUM(C2:C10)</f>
        <v>355.39271487862544</v>
      </c>
      <c r="D11" s="11">
        <f t="shared" ref="D11:G11" si="4">SUM(D2:D10)</f>
        <v>523.71465538341101</v>
      </c>
      <c r="E11" s="11">
        <f t="shared" si="4"/>
        <v>3306.1246153774464</v>
      </c>
      <c r="F11" s="11">
        <f t="shared" si="4"/>
        <v>168.32194050478572</v>
      </c>
      <c r="G11" s="11">
        <f t="shared" si="4"/>
        <v>355.39271487862544</v>
      </c>
      <c r="H11" s="19">
        <f t="shared" si="1"/>
        <v>0.86325414244358945</v>
      </c>
      <c r="I11" s="19">
        <f t="shared" si="2"/>
        <v>4.3950131743086415E-2</v>
      </c>
      <c r="J11" s="19">
        <f t="shared" si="3"/>
        <v>9.2795725813324043E-2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10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2</v>
      </c>
      <c r="B3" s="8" t="s">
        <v>11</v>
      </c>
      <c r="C3" s="17">
        <v>82.144644158124592</v>
      </c>
      <c r="D3" s="17">
        <v>118.651606304068</v>
      </c>
      <c r="E3" s="17">
        <v>584.73010066739107</v>
      </c>
      <c r="F3" s="17">
        <v>36.506962145943405</v>
      </c>
      <c r="G3" s="17">
        <v>82.144644158124592</v>
      </c>
      <c r="H3" s="18">
        <f t="shared" ref="H3:H11" si="0">E3/SUM($E3:$G3)</f>
        <v>0.83131263561723179</v>
      </c>
      <c r="I3" s="18">
        <f t="shared" ref="I3:I11" si="1">F3/SUM($E3:$G3)</f>
        <v>5.1902063679095278E-2</v>
      </c>
      <c r="J3" s="18">
        <f t="shared" ref="J3:J11" si="2">G3/SUM($E3:$G3)</f>
        <v>0.11678530070367292</v>
      </c>
    </row>
    <row r="4" spans="1:10" ht="15" customHeight="1" x14ac:dyDescent="0.25">
      <c r="A4" s="8">
        <v>3</v>
      </c>
      <c r="B4" s="8" t="s">
        <v>12</v>
      </c>
      <c r="C4" s="17">
        <v>27.204063326281197</v>
      </c>
      <c r="D4" s="17">
        <v>40.776061801411004</v>
      </c>
      <c r="E4" s="17">
        <v>247.74834873630101</v>
      </c>
      <c r="F4" s="17">
        <v>13.571998475129806</v>
      </c>
      <c r="G4" s="17">
        <v>27.204063326281197</v>
      </c>
      <c r="H4" s="18">
        <f t="shared" si="0"/>
        <v>0.85867378872581979</v>
      </c>
      <c r="I4" s="18">
        <f t="shared" si="1"/>
        <v>4.7039342181953298E-2</v>
      </c>
      <c r="J4" s="18">
        <f t="shared" si="2"/>
        <v>9.4286869092226944E-2</v>
      </c>
    </row>
    <row r="5" spans="1:10" ht="15" customHeight="1" x14ac:dyDescent="0.25">
      <c r="A5" s="8">
        <v>4</v>
      </c>
      <c r="B5" s="8" t="s">
        <v>13</v>
      </c>
      <c r="C5" s="17">
        <v>74.8634488280223</v>
      </c>
      <c r="D5" s="17">
        <v>112.65440656542799</v>
      </c>
      <c r="E5" s="17">
        <v>823.25186851531214</v>
      </c>
      <c r="F5" s="17">
        <v>37.790957737405691</v>
      </c>
      <c r="G5" s="17">
        <v>74.8634488280223</v>
      </c>
      <c r="H5" s="18">
        <f t="shared" si="0"/>
        <v>0.87963067503131187</v>
      </c>
      <c r="I5" s="18">
        <f t="shared" si="1"/>
        <v>4.0378998136480583E-2</v>
      </c>
      <c r="J5" s="18">
        <f t="shared" si="2"/>
        <v>7.9990326832207498E-2</v>
      </c>
    </row>
    <row r="6" spans="1:10" ht="15" customHeight="1" x14ac:dyDescent="0.25">
      <c r="A6" s="8">
        <v>5</v>
      </c>
      <c r="B6" s="8" t="s">
        <v>14</v>
      </c>
      <c r="C6" s="17">
        <v>110.11859983425001</v>
      </c>
      <c r="D6" s="17">
        <v>156.21771269972598</v>
      </c>
      <c r="E6" s="17">
        <v>904.23510680522395</v>
      </c>
      <c r="F6" s="17">
        <v>46.099112865475973</v>
      </c>
      <c r="G6" s="17">
        <v>110.11859983425001</v>
      </c>
      <c r="H6" s="18">
        <f t="shared" si="0"/>
        <v>0.85268772940539406</v>
      </c>
      <c r="I6" s="18">
        <f t="shared" si="1"/>
        <v>4.3471158751783388E-2</v>
      </c>
      <c r="J6" s="18">
        <f t="shared" si="2"/>
        <v>0.10384111184282253</v>
      </c>
    </row>
    <row r="7" spans="1:10" ht="15" customHeight="1" x14ac:dyDescent="0.25">
      <c r="A7" s="8">
        <v>6</v>
      </c>
      <c r="B7" s="8" t="s">
        <v>15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7</v>
      </c>
      <c r="B8" s="8" t="s">
        <v>16</v>
      </c>
      <c r="C8" s="17">
        <v>31.982333667160699</v>
      </c>
      <c r="D8" s="17">
        <v>49.320697720688095</v>
      </c>
      <c r="E8" s="17">
        <v>405.47592412940594</v>
      </c>
      <c r="F8" s="17">
        <v>17.338364053527396</v>
      </c>
      <c r="G8" s="17">
        <v>31.982333667160699</v>
      </c>
      <c r="H8" s="18">
        <f t="shared" si="0"/>
        <v>0.89155438859670177</v>
      </c>
      <c r="I8" s="18">
        <f t="shared" si="1"/>
        <v>3.8123335180010001E-2</v>
      </c>
      <c r="J8" s="18">
        <f t="shared" si="2"/>
        <v>7.032227622328828E-2</v>
      </c>
    </row>
    <row r="9" spans="1:10" ht="15" customHeight="1" x14ac:dyDescent="0.25">
      <c r="A9" s="8">
        <v>8</v>
      </c>
      <c r="B9" s="8" t="s">
        <v>17</v>
      </c>
      <c r="C9" s="17">
        <v>24.097401889310799</v>
      </c>
      <c r="D9" s="17">
        <v>38.156003758014698</v>
      </c>
      <c r="E9" s="17">
        <v>284.34984642796928</v>
      </c>
      <c r="F9" s="17">
        <v>14.058601868703899</v>
      </c>
      <c r="G9" s="17">
        <v>24.097401889310799</v>
      </c>
      <c r="H9" s="18">
        <f t="shared" si="0"/>
        <v>0.88168895622820265</v>
      </c>
      <c r="I9" s="18">
        <f t="shared" si="1"/>
        <v>4.359177317433631E-2</v>
      </c>
      <c r="J9" s="18">
        <f t="shared" si="2"/>
        <v>7.471927059746114E-2</v>
      </c>
    </row>
    <row r="10" spans="1:10" ht="15" customHeight="1" x14ac:dyDescent="0.25">
      <c r="A10" s="8">
        <v>9</v>
      </c>
      <c r="B10" s="8" t="s">
        <v>18</v>
      </c>
      <c r="C10" s="17">
        <v>4.9822231754756103</v>
      </c>
      <c r="D10" s="17">
        <v>7.9381665340730905</v>
      </c>
      <c r="E10" s="17">
        <v>56.333420095843607</v>
      </c>
      <c r="F10" s="17">
        <v>2.9559433585974801</v>
      </c>
      <c r="G10" s="17">
        <v>4.9822231754756103</v>
      </c>
      <c r="H10" s="18">
        <f t="shared" si="0"/>
        <v>0.87649026653438666</v>
      </c>
      <c r="I10" s="18">
        <f t="shared" si="1"/>
        <v>4.5991448376996626E-2</v>
      </c>
      <c r="J10" s="18">
        <f t="shared" si="2"/>
        <v>7.7518285088616731E-2</v>
      </c>
    </row>
    <row r="11" spans="1:10" ht="15" customHeight="1" x14ac:dyDescent="0.2">
      <c r="A11" s="60"/>
      <c r="B11" s="60"/>
      <c r="C11" s="11">
        <f>SUM(C2:C10)</f>
        <v>355.39271487862516</v>
      </c>
      <c r="D11" s="11">
        <f t="shared" ref="D11:G11" si="3">SUM(D2:D10)</f>
        <v>523.71465538340885</v>
      </c>
      <c r="E11" s="11">
        <f t="shared" si="3"/>
        <v>3306.1246153774468</v>
      </c>
      <c r="F11" s="11">
        <f t="shared" si="3"/>
        <v>168.32194050478364</v>
      </c>
      <c r="G11" s="11">
        <f t="shared" si="3"/>
        <v>355.39271487862516</v>
      </c>
      <c r="H11" s="19">
        <f t="shared" si="0"/>
        <v>0.86325414244359011</v>
      </c>
      <c r="I11" s="19">
        <f t="shared" si="1"/>
        <v>4.3950131743085902E-2</v>
      </c>
      <c r="J11" s="19">
        <f t="shared" si="2"/>
        <v>9.2795725813324015E-2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35.183110492139896</v>
      </c>
      <c r="D2" s="20">
        <v>104.318252597645</v>
      </c>
      <c r="E2" s="15">
        <v>485.96913043747793</v>
      </c>
      <c r="F2" s="15">
        <v>695.20285459858599</v>
      </c>
      <c r="G2" s="15">
        <v>353.21494586923097</v>
      </c>
      <c r="H2" s="16">
        <v>2.1018792364075944E-2</v>
      </c>
      <c r="I2" s="16">
        <v>6.2320916498357221E-2</v>
      </c>
      <c r="J2" s="16">
        <v>0.29032351333171241</v>
      </c>
      <c r="K2" s="16">
        <v>0.41532213176504201</v>
      </c>
      <c r="L2" s="16">
        <v>0.21101464604081233</v>
      </c>
    </row>
    <row r="3" spans="1:12" ht="15" customHeight="1" x14ac:dyDescent="0.25">
      <c r="A3" s="8">
        <v>12</v>
      </c>
      <c r="B3" s="8" t="s">
        <v>2</v>
      </c>
      <c r="C3" s="21">
        <v>2.5119768249254499</v>
      </c>
      <c r="D3" s="21">
        <v>21.399846656417299</v>
      </c>
      <c r="E3" s="17">
        <v>143.79665134397501</v>
      </c>
      <c r="F3" s="17">
        <v>202.536425536807</v>
      </c>
      <c r="G3" s="17">
        <v>166.01975332238601</v>
      </c>
      <c r="H3" s="18">
        <v>4.6842110656863615E-3</v>
      </c>
      <c r="I3" s="18">
        <v>3.9905383488144305E-2</v>
      </c>
      <c r="J3" s="18">
        <v>0.26814493619147206</v>
      </c>
      <c r="K3" s="18">
        <v>0.37767998346570303</v>
      </c>
      <c r="L3" s="18">
        <v>0.3095854857889942</v>
      </c>
    </row>
    <row r="4" spans="1:12" ht="15" customHeight="1" x14ac:dyDescent="0.25">
      <c r="A4" s="8">
        <v>13</v>
      </c>
      <c r="B4" s="8" t="s">
        <v>3</v>
      </c>
      <c r="C4" s="21">
        <v>21.558388659376799</v>
      </c>
      <c r="D4" s="21">
        <v>36.935245485643797</v>
      </c>
      <c r="E4" s="17">
        <v>149.178836744064</v>
      </c>
      <c r="F4" s="17">
        <v>172.19851003810501</v>
      </c>
      <c r="G4" s="17">
        <v>58.090985363540604</v>
      </c>
      <c r="H4" s="18">
        <v>4.9224339825586126E-2</v>
      </c>
      <c r="I4" s="18">
        <v>8.433436765859538E-2</v>
      </c>
      <c r="J4" s="18">
        <v>0.34062052923800079</v>
      </c>
      <c r="K4" s="18">
        <v>0.39318142508245862</v>
      </c>
      <c r="L4" s="18">
        <v>0.13263933819535903</v>
      </c>
    </row>
    <row r="5" spans="1:12" ht="15" customHeight="1" x14ac:dyDescent="0.25">
      <c r="A5" s="8">
        <v>14</v>
      </c>
      <c r="B5" s="8" t="s">
        <v>4</v>
      </c>
      <c r="C5" s="21">
        <v>33.464770657050799</v>
      </c>
      <c r="D5" s="21">
        <v>65.029286000076397</v>
      </c>
      <c r="E5" s="17">
        <v>113.42712560579299</v>
      </c>
      <c r="F5" s="17">
        <v>77.694645007001895</v>
      </c>
      <c r="G5" s="17">
        <v>7.0985475915985994</v>
      </c>
      <c r="H5" s="18">
        <v>0.11278446038439868</v>
      </c>
      <c r="I5" s="18">
        <v>0.21916459568373173</v>
      </c>
      <c r="J5" s="18">
        <v>0.38227715006639118</v>
      </c>
      <c r="K5" s="18">
        <v>0.26184995264642197</v>
      </c>
      <c r="L5" s="18">
        <v>2.3923841219056396E-2</v>
      </c>
    </row>
    <row r="6" spans="1:12" ht="15" customHeight="1" x14ac:dyDescent="0.25">
      <c r="A6" s="8">
        <v>15</v>
      </c>
      <c r="B6" s="8" t="s">
        <v>5</v>
      </c>
      <c r="C6" s="21">
        <v>17.8598772855212</v>
      </c>
      <c r="D6" s="21">
        <v>28.259445228885401</v>
      </c>
      <c r="E6" s="17">
        <v>139.88740736095599</v>
      </c>
      <c r="F6" s="17">
        <v>116.980776242809</v>
      </c>
      <c r="G6" s="17">
        <v>64.52030457969191</v>
      </c>
      <c r="H6" s="18">
        <v>4.8597272671856789E-2</v>
      </c>
      <c r="I6" s="18">
        <v>7.689481531079112E-2</v>
      </c>
      <c r="J6" s="18">
        <v>0.38063791649848927</v>
      </c>
      <c r="K6" s="18">
        <v>0.31830827219882285</v>
      </c>
      <c r="L6" s="18">
        <v>0.17556172332003989</v>
      </c>
    </row>
    <row r="7" spans="1:12" ht="15" customHeight="1" x14ac:dyDescent="0.25">
      <c r="A7" s="8">
        <v>16</v>
      </c>
      <c r="B7" s="8" t="s">
        <v>6</v>
      </c>
      <c r="C7" s="21">
        <v>2.0035287128722001</v>
      </c>
      <c r="D7" s="21">
        <v>1.3488729018987</v>
      </c>
      <c r="E7" s="17">
        <v>8.00138851549465</v>
      </c>
      <c r="F7" s="17">
        <v>13.9844120590035</v>
      </c>
      <c r="G7" s="17">
        <v>9.0707652749273695</v>
      </c>
      <c r="H7" s="18">
        <v>5.8226935026659335E-2</v>
      </c>
      <c r="I7" s="18">
        <v>3.9201202515078179E-2</v>
      </c>
      <c r="J7" s="18">
        <v>0.23253788489353358</v>
      </c>
      <c r="K7" s="18">
        <v>0.40641766055766437</v>
      </c>
      <c r="L7" s="18">
        <v>0.26361631700706439</v>
      </c>
    </row>
    <row r="8" spans="1:12" ht="15" customHeight="1" x14ac:dyDescent="0.25">
      <c r="A8" s="8">
        <v>17</v>
      </c>
      <c r="B8" s="8" t="s">
        <v>7</v>
      </c>
      <c r="C8" s="21">
        <v>9.0017750945530288</v>
      </c>
      <c r="D8" s="21">
        <v>16.3172474827747</v>
      </c>
      <c r="E8" s="17">
        <v>34.855441708555105</v>
      </c>
      <c r="F8" s="17">
        <v>45.5592042995684</v>
      </c>
      <c r="G8" s="17">
        <v>82.824849593896801</v>
      </c>
      <c r="H8" s="18">
        <v>4.7739954585297291E-2</v>
      </c>
      <c r="I8" s="18">
        <v>8.6536782534822956E-2</v>
      </c>
      <c r="J8" s="18">
        <v>0.18485211935852319</v>
      </c>
      <c r="K8" s="18">
        <v>0.24161838319197343</v>
      </c>
      <c r="L8" s="18">
        <v>0.43925276032938321</v>
      </c>
    </row>
    <row r="9" spans="1:12" ht="15" customHeight="1" x14ac:dyDescent="0.25">
      <c r="A9" s="8">
        <v>18</v>
      </c>
      <c r="B9" s="8" t="s">
        <v>8</v>
      </c>
      <c r="C9" s="21">
        <v>0</v>
      </c>
      <c r="D9" s="21">
        <v>0.50325278842541399</v>
      </c>
      <c r="E9" s="17">
        <v>4.1530336256020099</v>
      </c>
      <c r="F9" s="17">
        <v>1.3424212308496801</v>
      </c>
      <c r="G9" s="17">
        <v>10.0700978693778</v>
      </c>
      <c r="H9" s="18">
        <v>0</v>
      </c>
      <c r="I9" s="18">
        <v>3.1318618423688688E-2</v>
      </c>
      <c r="J9" s="18">
        <v>0.25845316392172302</v>
      </c>
      <c r="K9" s="18">
        <v>8.3542067246927337E-2</v>
      </c>
      <c r="L9" s="18">
        <v>0.62668615040766096</v>
      </c>
    </row>
    <row r="10" spans="1:12" ht="15" customHeight="1" x14ac:dyDescent="0.25">
      <c r="A10" s="8">
        <v>19</v>
      </c>
      <c r="B10" s="8" t="s">
        <v>9</v>
      </c>
      <c r="C10" s="21">
        <v>8.2188598083767808</v>
      </c>
      <c r="D10" s="21">
        <v>2.2986624999178198E-4</v>
      </c>
      <c r="E10" s="17">
        <v>2.9790252029482502</v>
      </c>
      <c r="F10" s="17">
        <v>44.418534651330496</v>
      </c>
      <c r="G10" s="17">
        <v>222.84922560626902</v>
      </c>
      <c r="H10" s="18">
        <v>2.9514782751700306E-2</v>
      </c>
      <c r="I10" s="18">
        <v>8.2547367744862432E-7</v>
      </c>
      <c r="J10" s="18">
        <v>1.0697990198986337E-2</v>
      </c>
      <c r="K10" s="18">
        <v>0.15951159053068384</v>
      </c>
      <c r="L10" s="18">
        <v>0.80027481104495202</v>
      </c>
    </row>
    <row r="11" spans="1:12" ht="15" customHeight="1" x14ac:dyDescent="0.2">
      <c r="A11" s="60"/>
      <c r="B11" s="60"/>
      <c r="C11" s="22">
        <f t="shared" ref="C11:G11" si="0">SUM(C2:C10)</f>
        <v>129.80228753481617</v>
      </c>
      <c r="D11" s="22">
        <f t="shared" si="0"/>
        <v>274.11167900801667</v>
      </c>
      <c r="E11" s="11">
        <f t="shared" si="0"/>
        <v>1082.2480405448662</v>
      </c>
      <c r="F11" s="11">
        <f t="shared" si="0"/>
        <v>1369.9177836640606</v>
      </c>
      <c r="G11" s="11">
        <f t="shared" si="0"/>
        <v>973.75947507091917</v>
      </c>
      <c r="H11" s="19">
        <v>3.3892359058816442E-2</v>
      </c>
      <c r="I11" s="19">
        <v>7.1572632683093912E-2</v>
      </c>
      <c r="J11" s="19">
        <v>0.28258314916837401</v>
      </c>
      <c r="K11" s="19">
        <v>0.35769589493980808</v>
      </c>
      <c r="L11" s="19">
        <v>0.25425596414990753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45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2017-10-30T07:05:55Z</dcterms:created>
  <dcterms:modified xsi:type="dcterms:W3CDTF">2017-11-20T13:07:19Z</dcterms:modified>
</cp:coreProperties>
</file>