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5" i="2"/>
  <c r="F6" i="2"/>
  <c r="F7" i="2"/>
  <c r="F8" i="2"/>
  <c r="F9" i="2"/>
  <c r="F10" i="2"/>
  <c r="E2" i="2"/>
  <c r="E3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I2" i="5"/>
  <c r="J2" i="5"/>
  <c r="H2" i="5"/>
  <c r="D11" i="5"/>
  <c r="E11" i="5"/>
  <c r="H11" i="5" s="1"/>
  <c r="F11" i="5"/>
  <c r="G11" i="5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I2" i="7"/>
  <c r="J2" i="7"/>
  <c r="H2" i="7"/>
  <c r="D11" i="7"/>
  <c r="E11" i="7"/>
  <c r="H11" i="7" s="1"/>
  <c r="F11" i="7"/>
  <c r="G11" i="7"/>
  <c r="C11" i="7"/>
  <c r="H3" i="9"/>
  <c r="I3" i="9"/>
  <c r="J3" i="9"/>
  <c r="H5" i="9"/>
  <c r="I5" i="9"/>
  <c r="J5" i="9"/>
  <c r="I2" i="9"/>
  <c r="J2" i="9"/>
  <c r="H2" i="9"/>
  <c r="D11" i="9"/>
  <c r="E11" i="9"/>
  <c r="F11" i="9"/>
  <c r="G11" i="9"/>
  <c r="J11" i="9" s="1"/>
  <c r="C11" i="9"/>
  <c r="F11" i="10"/>
  <c r="E11" i="10"/>
  <c r="C11" i="10"/>
  <c r="D10" i="10" s="1"/>
  <c r="I3" i="10"/>
  <c r="I4" i="10"/>
  <c r="I5" i="10"/>
  <c r="I6" i="10"/>
  <c r="I7" i="10"/>
  <c r="I8" i="10"/>
  <c r="I9" i="10"/>
  <c r="I10" i="10"/>
  <c r="I2" i="10"/>
  <c r="H3" i="10"/>
  <c r="H4" i="10"/>
  <c r="H5" i="10"/>
  <c r="H6" i="10"/>
  <c r="H7" i="10"/>
  <c r="H8" i="10"/>
  <c r="H9" i="10"/>
  <c r="H10" i="10"/>
  <c r="H2" i="10"/>
  <c r="G3" i="10"/>
  <c r="G4" i="10"/>
  <c r="G5" i="10"/>
  <c r="G6" i="10"/>
  <c r="G7" i="10"/>
  <c r="G8" i="10"/>
  <c r="G9" i="10"/>
  <c r="G10" i="10"/>
  <c r="G2" i="10"/>
  <c r="F11" i="11"/>
  <c r="E11" i="11"/>
  <c r="C11" i="11"/>
  <c r="D10" i="11" s="1"/>
  <c r="I3" i="11"/>
  <c r="I4" i="11"/>
  <c r="I5" i="11"/>
  <c r="I6" i="11"/>
  <c r="I7" i="11"/>
  <c r="I8" i="11"/>
  <c r="I9" i="11"/>
  <c r="I10" i="11"/>
  <c r="I2" i="11"/>
  <c r="H3" i="11"/>
  <c r="H4" i="11"/>
  <c r="H5" i="11"/>
  <c r="H6" i="11"/>
  <c r="H7" i="11"/>
  <c r="H8" i="11"/>
  <c r="H9" i="11"/>
  <c r="H10" i="11"/>
  <c r="H2" i="11"/>
  <c r="G3" i="11"/>
  <c r="G4" i="11"/>
  <c r="G5" i="11"/>
  <c r="G6" i="11"/>
  <c r="G7" i="11"/>
  <c r="G8" i="11"/>
  <c r="G9" i="11"/>
  <c r="G10" i="11"/>
  <c r="G2" i="11"/>
  <c r="F11" i="12"/>
  <c r="E11" i="12"/>
  <c r="C11" i="12"/>
  <c r="D10" i="12" s="1"/>
  <c r="I3" i="12"/>
  <c r="I5" i="12"/>
  <c r="I6" i="12"/>
  <c r="I7" i="12"/>
  <c r="I8" i="12"/>
  <c r="I9" i="12"/>
  <c r="I10" i="12"/>
  <c r="I2" i="12"/>
  <c r="H3" i="12"/>
  <c r="H5" i="12"/>
  <c r="H6" i="12"/>
  <c r="H7" i="12"/>
  <c r="H8" i="12"/>
  <c r="H9" i="12"/>
  <c r="H10" i="12"/>
  <c r="H2" i="12"/>
  <c r="G3" i="12"/>
  <c r="G5" i="12"/>
  <c r="G6" i="12"/>
  <c r="G7" i="12"/>
  <c r="G8" i="12"/>
  <c r="G9" i="12"/>
  <c r="G10" i="12"/>
  <c r="G2" i="12"/>
  <c r="J11" i="7" l="1"/>
  <c r="J11" i="5"/>
  <c r="I11" i="7"/>
  <c r="I11" i="5"/>
  <c r="E11" i="2"/>
  <c r="I11" i="9"/>
  <c r="H11" i="9"/>
  <c r="I11" i="10"/>
  <c r="D3" i="10"/>
  <c r="D5" i="10"/>
  <c r="D7" i="10"/>
  <c r="D8" i="10"/>
  <c r="G11" i="10"/>
  <c r="D2" i="10"/>
  <c r="D9" i="10"/>
  <c r="H11" i="10"/>
  <c r="D4" i="10"/>
  <c r="D6" i="10"/>
  <c r="G11" i="11"/>
  <c r="H11" i="11"/>
  <c r="I11" i="11"/>
  <c r="D2" i="11"/>
  <c r="D3" i="11"/>
  <c r="D4" i="11"/>
  <c r="D5" i="11"/>
  <c r="D6" i="11"/>
  <c r="D7" i="11"/>
  <c r="D8" i="11"/>
  <c r="D9" i="11"/>
  <c r="G11" i="12"/>
  <c r="H11" i="12"/>
  <c r="I11" i="12"/>
  <c r="D2" i="12"/>
  <c r="D3" i="12"/>
  <c r="D5" i="12"/>
  <c r="D6" i="12"/>
  <c r="D7" i="12"/>
  <c r="D8" i="12"/>
  <c r="D9" i="12"/>
</calcChain>
</file>

<file path=xl/sharedStrings.xml><?xml version="1.0" encoding="utf-8"?>
<sst xmlns="http://schemas.openxmlformats.org/spreadsheetml/2006/main" count="331" uniqueCount="141">
  <si>
    <t>Hauptnutzung</t>
  </si>
  <si>
    <t>Wohnzonen</t>
  </si>
  <si>
    <t>Arbeitszonen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</si>
  <si>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</si>
  <si>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</si>
  <si>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</si>
  <si>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</si>
  <si>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</si>
  <si>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</si>
  <si>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</si>
  <si>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</si>
  <si>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</si>
  <si>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</si>
  <si>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</si>
  <si>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</si>
  <si>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</si>
  <si>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</si>
  <si>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</si>
  <si>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</si>
  <si>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</si>
  <si>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</si>
  <si>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</si>
  <si>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</si>
  <si>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</si>
  <si>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</si>
  <si>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</si>
  <si>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</si>
  <si>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Mischzonen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</si>
  <si>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</si>
  <si>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</si>
  <si>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</si>
  <si>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</si>
  <si>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</si>
  <si>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</si>
  <si>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</si>
  <si>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</si>
  <si>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</si>
  <si>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</si>
  <si>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</si>
  <si>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</si>
  <si>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</si>
  <si>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</si>
  <si>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</si>
  <si>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</si>
  <si>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</si>
  <si>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</si>
  <si>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</si>
  <si>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</si>
  <si>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</si>
  <si>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</si>
  <si>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</si>
  <si>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</si>
  <si>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</si>
  <si>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</si>
  <si>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</si>
  <si>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</si>
  <si>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</si>
  <si>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</si>
  <si>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</si>
  <si>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</si>
  <si>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</si>
  <si>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</si>
  <si>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</si>
  <si>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</si>
  <si>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</si>
  <si>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</si>
  <si>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</si>
  <si>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</si>
  <si>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</si>
  <si>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</si>
  <si>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</si>
  <si>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</si>
  <si>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</si>
  <si>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</si>
  <si>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</si>
  <si>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</si>
  <si>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</si>
  <si>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</si>
  <si>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</si>
  <si>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</si>
  <si>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</si>
  <si>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</si>
  <si>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</si>
  <si>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</si>
  <si>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</si>
  <si>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</si>
  <si>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</si>
  <si>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</si>
  <si>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</si>
  <si>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</si>
  <si>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</si>
  <si>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</si>
  <si>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</si>
  <si>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</si>
  <si>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</si>
  <si>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</si>
  <si>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</si>
  <si>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</si>
  <si>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</si>
  <si>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</si>
  <si>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</si>
  <si>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</si>
  <si>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</si>
  <si>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</si>
  <si>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</si>
  <si>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</si>
  <si>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</si>
  <si>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</si>
  <si>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</si>
  <si>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</si>
  <si>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</si>
  <si>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</si>
  <si>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</si>
  <si>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</si>
  <si>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</si>
  <si>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</si>
  <si>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</si>
  <si>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</si>
  <si>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</si>
  <si>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</si>
  <si>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</si>
  <si>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</si>
  <si>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</si>
  <si>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</si>
  <si>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</si>
  <si>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</si>
  <si>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</si>
  <si>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</si>
  <si>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</si>
  <si>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</si>
  <si>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</si>
  <si>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</si>
  <si>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</si>
  <si>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</si>
  <si>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01.01.2017</t>
  </si>
  <si>
    <t>oui</t>
  </si>
  <si>
    <t>Seulement des zones d'aéroport / aérodrome. Les surfaces de transport sont découpées.</t>
  </si>
  <si>
    <t>Les zones de sports d'hiver et similiares sont attribuées aux zones non constructibles.</t>
  </si>
  <si>
    <t>Dans la statistique des zones à bâtir, les places de golf sont attribuées aux zones non constructibles.</t>
  </si>
  <si>
    <t>Les résultats de 2012 et 2017 ne sont pas comparables.</t>
  </si>
  <si>
    <t>Faktenblatt Kanton Waadt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</si>
</sst>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3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11" xfId="0" applyFont="1" applyBorder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466-4FBF-AF23-AA4AA5337F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10796.2908653391</c:v>
                </c:pt>
                <c:pt idx="1">
                  <c:v>3160.4519927696801</c:v>
                </c:pt>
                <c:pt idx="2" formatCode="General">
                  <c:v>0</c:v>
                </c:pt>
                <c:pt idx="3">
                  <c:v>4212.3877930675899</c:v>
                </c:pt>
                <c:pt idx="4">
                  <c:v>2773.82293973269</c:v>
                </c:pt>
                <c:pt idx="5">
                  <c:v>1525.5080005462601</c:v>
                </c:pt>
                <c:pt idx="6">
                  <c:v>699.26478235455897</c:v>
                </c:pt>
                <c:pt idx="7">
                  <c:v>46.447662672347398</c:v>
                </c:pt>
                <c:pt idx="8">
                  <c:v>9.5080417322007609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66-4FBF-AF23-AA4AA5337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9567976"/>
        <c:axId val="429566016"/>
      </c:barChart>
      <c:catAx>
        <c:axId val="4295679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9566016"/>
        <c:crosses val="autoZero"/>
        <c:auto val="1"/>
        <c:lblAlgn val="ctr"/>
        <c:lblOffset val="100"/>
        <c:noMultiLvlLbl val="0"/>
      </c:catAx>
      <c:valAx>
        <c:axId val="4295660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95679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C8-474C-9857-933109E3D55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C8-474C-9857-933109E3D55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C8-474C-9857-933109E3D55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C8-474C-9857-933109E3D55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8C8-474C-9857-933109E3D55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C8-474C-9857-933109E3D5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0.74256037375903516</c:v>
                </c:pt>
                <c:pt idx="1">
                  <c:v>0.53202836776077134</c:v>
                </c:pt>
                <c:pt idx="2" formatCode="General">
                  <c:v>0</c:v>
                </c:pt>
                <c:pt idx="3">
                  <c:v>0.7770269370284888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C8-474C-9857-933109E3D557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8C8-474C-9857-933109E3D55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8C8-474C-9857-933109E3D55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C8-474C-9857-933109E3D55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8C8-474C-9857-933109E3D55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C8-474C-9857-933109E3D55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8C8-474C-9857-933109E3D5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0.11325069218632493</c:v>
                </c:pt>
                <c:pt idx="1">
                  <c:v>7.1699907858212411E-2</c:v>
                </c:pt>
                <c:pt idx="2" formatCode="General">
                  <c:v>0</c:v>
                </c:pt>
                <c:pt idx="3">
                  <c:v>9.8389355847006393E-2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8C8-474C-9857-933109E3D557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8C8-474C-9857-933109E3D55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8C8-474C-9857-933109E3D55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8C8-474C-9857-933109E3D55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8C8-474C-9857-933109E3D55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8C8-474C-9857-933109E3D55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8C8-474C-9857-933109E3D5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0.14418893405463984</c:v>
                </c:pt>
                <c:pt idx="1">
                  <c:v>0.39627172438101621</c:v>
                </c:pt>
                <c:pt idx="2" formatCode="General">
                  <c:v>0</c:v>
                </c:pt>
                <c:pt idx="3">
                  <c:v>0.12458370712450487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8C8-474C-9857-933109E3D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8272"/>
        <c:axId val="500809648"/>
      </c:barChart>
      <c:catAx>
        <c:axId val="500818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9648"/>
        <c:crosses val="autoZero"/>
        <c:auto val="1"/>
        <c:lblAlgn val="ctr"/>
        <c:lblOffset val="100"/>
        <c:noMultiLvlLbl val="0"/>
      </c:catAx>
      <c:valAx>
        <c:axId val="50080964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8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>
                  <c:v>5564.4779001151001</c:v>
                </c:pt>
                <c:pt idx="1">
                  <c:v>1275.0816584679981</c:v>
                </c:pt>
                <c:pt idx="2">
                  <c:v>1188.0491182172179</c:v>
                </c:pt>
                <c:pt idx="3">
                  <c:v>1007.112286507823</c:v>
                </c:pt>
                <c:pt idx="4">
                  <c:v>2763.9578579796403</c:v>
                </c:pt>
                <c:pt idx="5">
                  <c:v>2934.7261500183722</c:v>
                </c:pt>
                <c:pt idx="6">
                  <c:v>1101.141968234363</c:v>
                </c:pt>
                <c:pt idx="7">
                  <c:v>1227.8323130275171</c:v>
                </c:pt>
                <c:pt idx="8">
                  <c:v>963.658854170523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D2-4CEA-884F-05D986B81B6C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>
                  <c:v>495.14805505202492</c:v>
                </c:pt>
                <c:pt idx="1">
                  <c:v>188.14910441264396</c:v>
                </c:pt>
                <c:pt idx="2">
                  <c:v>94.52912288408703</c:v>
                </c:pt>
                <c:pt idx="3">
                  <c:v>87.780137242037028</c:v>
                </c:pt>
                <c:pt idx="4">
                  <c:v>252.18400179184897</c:v>
                </c:pt>
                <c:pt idx="5">
                  <c:v>299.707035926993</c:v>
                </c:pt>
                <c:pt idx="6">
                  <c:v>138.33219223124502</c:v>
                </c:pt>
                <c:pt idx="7">
                  <c:v>115.17634577201798</c:v>
                </c:pt>
                <c:pt idx="8">
                  <c:v>192.73965644126304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D2-4CEA-884F-05D986B81B6C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>
                  <c:v>836.23519192897504</c:v>
                </c:pt>
                <c:pt idx="1">
                  <c:v>274.27215587005804</c:v>
                </c:pt>
                <c:pt idx="2">
                  <c:v>338.89702238349503</c:v>
                </c:pt>
                <c:pt idx="3">
                  <c:v>174.66717045722999</c:v>
                </c:pt>
                <c:pt idx="4">
                  <c:v>441.32489685506101</c:v>
                </c:pt>
                <c:pt idx="5">
                  <c:v>478.652188113455</c:v>
                </c:pt>
                <c:pt idx="6">
                  <c:v>254.29446030007199</c:v>
                </c:pt>
                <c:pt idx="7">
                  <c:v>254.467012811665</c:v>
                </c:pt>
                <c:pt idx="8">
                  <c:v>281.08822100171398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D2-4CEA-884F-05D986B81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6704"/>
        <c:axId val="500817096"/>
      </c:barChart>
      <c:catAx>
        <c:axId val="5008167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7096"/>
        <c:crosses val="autoZero"/>
        <c:auto val="1"/>
        <c:lblAlgn val="ctr"/>
        <c:lblOffset val="100"/>
        <c:noMultiLvlLbl val="0"/>
      </c:catAx>
      <c:valAx>
        <c:axId val="5008170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6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>
                  <c:v>0.80693009638953428</c:v>
                </c:pt>
                <c:pt idx="1">
                  <c:v>0.73385871454236618</c:v>
                </c:pt>
                <c:pt idx="2">
                  <c:v>0.73269641848492795</c:v>
                </c:pt>
                <c:pt idx="3">
                  <c:v>0.79327688995711954</c:v>
                </c:pt>
                <c:pt idx="4">
                  <c:v>0.79941704506117461</c:v>
                </c:pt>
                <c:pt idx="5">
                  <c:v>0.79037400284992276</c:v>
                </c:pt>
                <c:pt idx="6">
                  <c:v>0.7371569819628</c:v>
                </c:pt>
                <c:pt idx="7">
                  <c:v>0.76860783224894813</c:v>
                </c:pt>
                <c:pt idx="8">
                  <c:v>0.67037756452114783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8-49AC-A866-BB6FC5B34C06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>
                  <c:v>7.1803657946409721E-2</c:v>
                </c:pt>
                <c:pt idx="1">
                  <c:v>0.10828707243146792</c:v>
                </c:pt>
                <c:pt idx="2">
                  <c:v>5.8298220770219698E-2</c:v>
                </c:pt>
                <c:pt idx="3">
                  <c:v>6.914219516954663E-2</c:v>
                </c:pt>
                <c:pt idx="4">
                  <c:v>7.2938951996722845E-2</c:v>
                </c:pt>
                <c:pt idx="5">
                  <c:v>8.0716440839435771E-2</c:v>
                </c:pt>
                <c:pt idx="6">
                  <c:v>9.2606170934517507E-2</c:v>
                </c:pt>
                <c:pt idx="7">
                  <c:v>7.2098967025802721E-2</c:v>
                </c:pt>
                <c:pt idx="8">
                  <c:v>0.13408099859462588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68-49AC-A866-BB6FC5B34C06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>
                  <c:v>0.12126624566405605</c:v>
                </c:pt>
                <c:pt idx="1">
                  <c:v>0.15785421302616592</c:v>
                </c:pt>
                <c:pt idx="2">
                  <c:v>0.20900536074485226</c:v>
                </c:pt>
                <c:pt idx="3">
                  <c:v>0.1375809148733339</c:v>
                </c:pt>
                <c:pt idx="4">
                  <c:v>0.12764400294210251</c:v>
                </c:pt>
                <c:pt idx="5">
                  <c:v>0.12890955631064155</c:v>
                </c:pt>
                <c:pt idx="6">
                  <c:v>0.1702368471026825</c:v>
                </c:pt>
                <c:pt idx="7">
                  <c:v>0.15929320072524908</c:v>
                </c:pt>
                <c:pt idx="8">
                  <c:v>0.19554143688422629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68-49AC-A866-BB6FC5B34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4744"/>
        <c:axId val="500810432"/>
      </c:barChart>
      <c:catAx>
        <c:axId val="500814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0432"/>
        <c:crosses val="autoZero"/>
        <c:auto val="1"/>
        <c:lblAlgn val="ctr"/>
        <c:lblOffset val="100"/>
        <c:noMultiLvlLbl val="0"/>
      </c:catAx>
      <c:valAx>
        <c:axId val="5008104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4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#,##0</c:formatCode>
                <c:ptCount val="9"/>
                <c:pt idx="0">
                  <c:v>1396.3538737450481</c:v>
                </c:pt>
                <c:pt idx="1">
                  <c:v>1122.0490175430641</c:v>
                </c:pt>
                <c:pt idx="2">
                  <c:v>5952.9028393522694</c:v>
                </c:pt>
                <c:pt idx="3">
                  <c:v>1238.5470817958972</c:v>
                </c:pt>
                <c:pt idx="4">
                  <c:v>1273.1508125263422</c:v>
                </c:pt>
                <c:pt idx="5">
                  <c:v>870.55010376340897</c:v>
                </c:pt>
                <c:pt idx="6">
                  <c:v>3229.2228293716871</c:v>
                </c:pt>
                <c:pt idx="7">
                  <c:v>2312.3646685299991</c:v>
                </c:pt>
                <c:pt idx="8">
                  <c:v>630.89688011086002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9B-4C0A-930B-BC93AC051BE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#,##0</c:formatCode>
                <c:ptCount val="9"/>
                <c:pt idx="0">
                  <c:v>66.748289692573621</c:v>
                </c:pt>
                <c:pt idx="1">
                  <c:v>94.456867716135008</c:v>
                </c:pt>
                <c:pt idx="2">
                  <c:v>607.89993927726005</c:v>
                </c:pt>
                <c:pt idx="3">
                  <c:v>131.20616596023797</c:v>
                </c:pt>
                <c:pt idx="4">
                  <c:v>148.35108780421098</c:v>
                </c:pt>
                <c:pt idx="5">
                  <c:v>97.303580147040975</c:v>
                </c:pt>
                <c:pt idx="6">
                  <c:v>345.06170909968296</c:v>
                </c:pt>
                <c:pt idx="7">
                  <c:v>259.08468424448398</c:v>
                </c:pt>
                <c:pt idx="8">
                  <c:v>113.633327812527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9B-4C0A-930B-BC93AC051BE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#,##0</c:formatCode>
                <c:ptCount val="9"/>
                <c:pt idx="0">
                  <c:v>98.7836880131984</c:v>
                </c:pt>
                <c:pt idx="1">
                  <c:v>127.23363109238099</c:v>
                </c:pt>
                <c:pt idx="2">
                  <c:v>1055.1333610496201</c:v>
                </c:pt>
                <c:pt idx="3">
                  <c:v>331.47969220446504</c:v>
                </c:pt>
                <c:pt idx="4">
                  <c:v>232.56492398507703</c:v>
                </c:pt>
                <c:pt idx="5">
                  <c:v>228.90536177642002</c:v>
                </c:pt>
                <c:pt idx="6">
                  <c:v>633.79672723938006</c:v>
                </c:pt>
                <c:pt idx="7">
                  <c:v>473.47937669806703</c:v>
                </c:pt>
                <c:pt idx="8">
                  <c:v>152.52155766311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9B-4C0A-930B-BC93AC051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9448"/>
        <c:axId val="500808080"/>
      </c:barChart>
      <c:catAx>
        <c:axId val="500819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8080"/>
        <c:crosses val="autoZero"/>
        <c:auto val="1"/>
        <c:lblAlgn val="ctr"/>
        <c:lblOffset val="100"/>
        <c:noMultiLvlLbl val="0"/>
      </c:catAx>
      <c:valAx>
        <c:axId val="50080808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9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0%</c:formatCode>
                <c:ptCount val="9"/>
                <c:pt idx="0">
                  <c:v>0.89401787745755501</c:v>
                </c:pt>
                <c:pt idx="1">
                  <c:v>0.83501973700197984</c:v>
                </c:pt>
                <c:pt idx="2">
                  <c:v>0.78163770417369305</c:v>
                </c:pt>
                <c:pt idx="3">
                  <c:v>0.72802909742893962</c:v>
                </c:pt>
                <c:pt idx="4">
                  <c:v>0.76970941790886116</c:v>
                </c:pt>
                <c:pt idx="5">
                  <c:v>0.72742304050333195</c:v>
                </c:pt>
                <c:pt idx="6">
                  <c:v>0.76738604258543652</c:v>
                </c:pt>
                <c:pt idx="7">
                  <c:v>0.75941503856825987</c:v>
                </c:pt>
                <c:pt idx="8">
                  <c:v>0.70330041622333406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A8-4F5A-AADF-51419CCB40A3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0%</c:formatCode>
                <c:ptCount val="9"/>
                <c:pt idx="0">
                  <c:v>4.2735702888000306E-2</c:v>
                </c:pt>
                <c:pt idx="1">
                  <c:v>7.0294031370452759E-2</c:v>
                </c:pt>
                <c:pt idx="2">
                  <c:v>7.9819463835849619E-2</c:v>
                </c:pt>
                <c:pt idx="3">
                  <c:v>7.7124162645990535E-2</c:v>
                </c:pt>
                <c:pt idx="4">
                  <c:v>8.9688690700625837E-2</c:v>
                </c:pt>
                <c:pt idx="5">
                  <c:v>8.1305907398589491E-2</c:v>
                </c:pt>
                <c:pt idx="6">
                  <c:v>8.1999773129714404E-2</c:v>
                </c:pt>
                <c:pt idx="7">
                  <c:v>8.5087273714075817E-2</c:v>
                </c:pt>
                <c:pt idx="8">
                  <c:v>0.12667421454572686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A8-4F5A-AADF-51419CCB40A3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0%</c:formatCode>
                <c:ptCount val="9"/>
                <c:pt idx="0">
                  <c:v>6.3246419654444802E-2</c:v>
                </c:pt>
                <c:pt idx="1">
                  <c:v>9.4686231627567299E-2</c:v>
                </c:pt>
                <c:pt idx="2">
                  <c:v>0.13854283199045725</c:v>
                </c:pt>
                <c:pt idx="3">
                  <c:v>0.19484673992506987</c:v>
                </c:pt>
                <c:pt idx="4">
                  <c:v>0.14060189139051305</c:v>
                </c:pt>
                <c:pt idx="5">
                  <c:v>0.19127105209807851</c:v>
                </c:pt>
                <c:pt idx="6">
                  <c:v>0.15061418428484913</c:v>
                </c:pt>
                <c:pt idx="7">
                  <c:v>0.15549768771766434</c:v>
                </c:pt>
                <c:pt idx="8">
                  <c:v>0.17002536923093911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A8-4F5A-AADF-51419CCB4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04944"/>
        <c:axId val="500808864"/>
      </c:barChart>
      <c:catAx>
        <c:axId val="5008049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8864"/>
        <c:crosses val="autoZero"/>
        <c:auto val="1"/>
        <c:lblAlgn val="ctr"/>
        <c:lblOffset val="100"/>
        <c:noMultiLvlLbl val="0"/>
      </c:catAx>
      <c:valAx>
        <c:axId val="50080886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04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768.36366729308497</c:v>
                </c:pt>
                <c:pt idx="1">
                  <c:v>104.17706530936199</c:v>
                </c:pt>
                <c:pt idx="2" formatCode="General">
                  <c:v>0</c:v>
                </c:pt>
                <c:pt idx="3">
                  <c:v>111.39226641846399</c:v>
                </c:pt>
                <c:pt idx="4">
                  <c:v>215.04040839898599</c:v>
                </c:pt>
                <c:pt idx="5">
                  <c:v>69.833371002050697</c:v>
                </c:pt>
                <c:pt idx="6">
                  <c:v>10.899660899605101</c:v>
                </c:pt>
                <c:pt idx="7">
                  <c:v>2.9961771618011199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AA-465B-A614-87AA0DA12F55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1751.9882864608001</c:v>
                </c:pt>
                <c:pt idx="1">
                  <c:v>354.17517782836399</c:v>
                </c:pt>
                <c:pt idx="2" formatCode="General">
                  <c:v>0</c:v>
                </c:pt>
                <c:pt idx="3">
                  <c:v>175.997460147776</c:v>
                </c:pt>
                <c:pt idx="4">
                  <c:v>485.85540162938901</c:v>
                </c:pt>
                <c:pt idx="5">
                  <c:v>160.44655204565899</c:v>
                </c:pt>
                <c:pt idx="6">
                  <c:v>28.610096554809001</c:v>
                </c:pt>
                <c:pt idx="7">
                  <c:v>10.1130066156573</c:v>
                </c:pt>
                <c:pt idx="8">
                  <c:v>2.9593106080248801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AA-465B-A614-87AA0DA12F55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2181.0129387874599</c:v>
                </c:pt>
                <c:pt idx="1">
                  <c:v>650.46165389686303</c:v>
                </c:pt>
                <c:pt idx="2" formatCode="General">
                  <c:v>0</c:v>
                </c:pt>
                <c:pt idx="3">
                  <c:v>381.41415480008999</c:v>
                </c:pt>
                <c:pt idx="4">
                  <c:v>429.14200465773399</c:v>
                </c:pt>
                <c:pt idx="5">
                  <c:v>235.75338023576802</c:v>
                </c:pt>
                <c:pt idx="6">
                  <c:v>38.297582693418299</c:v>
                </c:pt>
                <c:pt idx="7">
                  <c:v>5.0334577154597602</c:v>
                </c:pt>
                <c:pt idx="8">
                  <c:v>2.9946102992023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AA-465B-A614-87AA0DA12F55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2927.12420937975</c:v>
                </c:pt>
                <c:pt idx="1">
                  <c:v>846.65115054390208</c:v>
                </c:pt>
                <c:pt idx="2" formatCode="General">
                  <c:v>0</c:v>
                </c:pt>
                <c:pt idx="3">
                  <c:v>1702.65411864978</c:v>
                </c:pt>
                <c:pt idx="4">
                  <c:v>657.21928970266003</c:v>
                </c:pt>
                <c:pt idx="5">
                  <c:v>432.12058945593901</c:v>
                </c:pt>
                <c:pt idx="6">
                  <c:v>136.785049250443</c:v>
                </c:pt>
                <c:pt idx="7">
                  <c:v>2.0648170458472701</c:v>
                </c:pt>
                <c:pt idx="8">
                  <c:v>1.6079153178243299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AA-465B-A614-87AA0DA12F55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3167.8017544253098</c:v>
                </c:pt>
                <c:pt idx="1">
                  <c:v>1204.98694909495</c:v>
                </c:pt>
                <c:pt idx="2" formatCode="General">
                  <c:v>0</c:v>
                </c:pt>
                <c:pt idx="3">
                  <c:v>1840.9297925216399</c:v>
                </c:pt>
                <c:pt idx="4">
                  <c:v>986.56581899701098</c:v>
                </c:pt>
                <c:pt idx="5">
                  <c:v>627.35408728311393</c:v>
                </c:pt>
                <c:pt idx="6">
                  <c:v>484.67240317848001</c:v>
                </c:pt>
                <c:pt idx="7">
                  <c:v>26.240207191045098</c:v>
                </c:pt>
                <c:pt idx="8">
                  <c:v>1.9462070570752501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AA-465B-A614-87AA0DA12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1672"/>
        <c:axId val="487446576"/>
      </c:barChart>
      <c:catAx>
        <c:axId val="4874516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6576"/>
        <c:crosses val="autoZero"/>
        <c:auto val="1"/>
        <c:lblAlgn val="ctr"/>
        <c:lblOffset val="100"/>
        <c:noMultiLvlLbl val="0"/>
      </c:catAx>
      <c:valAx>
        <c:axId val="48744657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16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6B-4389-803E-E8BBC4AE2C1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6B-4389-803E-E8BBC4AE2C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7.1169226312703157E-2</c:v>
                </c:pt>
                <c:pt idx="1">
                  <c:v>3.2962710846111375E-2</c:v>
                </c:pt>
                <c:pt idx="2" formatCode="General">
                  <c:v>0</c:v>
                </c:pt>
                <c:pt idx="3">
                  <c:v>2.6443972374954539E-2</c:v>
                </c:pt>
                <c:pt idx="4">
                  <c:v>7.7524922945154576E-2</c:v>
                </c:pt>
                <c:pt idx="5">
                  <c:v>4.5777125991185774E-2</c:v>
                </c:pt>
                <c:pt idx="6">
                  <c:v>1.558731544232393E-2</c:v>
                </c:pt>
                <c:pt idx="7">
                  <c:v>6.4506517490676499E-2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6B-4389-803E-E8BBC4AE2C16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6B-4389-803E-E8BBC4AE2C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0.16227686987804013</c:v>
                </c:pt>
                <c:pt idx="1">
                  <c:v>0.11206472308427842</c:v>
                </c:pt>
                <c:pt idx="2" formatCode="General">
                  <c:v>0</c:v>
                </c:pt>
                <c:pt idx="3">
                  <c:v>4.1780925407569482E-2</c:v>
                </c:pt>
                <c:pt idx="4">
                  <c:v>0.17515732440351486</c:v>
                </c:pt>
                <c:pt idx="5">
                  <c:v>0.1051758195609631</c:v>
                </c:pt>
                <c:pt idx="6">
                  <c:v>4.09145388964633E-2</c:v>
                </c:pt>
                <c:pt idx="7">
                  <c:v>0.21772906036840245</c:v>
                </c:pt>
                <c:pt idx="8">
                  <c:v>0.31124286251281569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6B-4389-803E-E8BBC4AE2C16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6B-4389-803E-E8BBC4AE2C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0.2020150223634806</c:v>
                </c:pt>
                <c:pt idx="1">
                  <c:v>0.20581285669945679</c:v>
                </c:pt>
                <c:pt idx="2" formatCode="General">
                  <c:v>0</c:v>
                </c:pt>
                <c:pt idx="3">
                  <c:v>9.0545831387073533E-2</c:v>
                </c:pt>
                <c:pt idx="4">
                  <c:v>0.1547113916464124</c:v>
                </c:pt>
                <c:pt idx="5">
                  <c:v>0.15454090265216841</c:v>
                </c:pt>
                <c:pt idx="6">
                  <c:v>5.4768355421261294E-2</c:v>
                </c:pt>
                <c:pt idx="7">
                  <c:v>0.10836836763207326</c:v>
                </c:pt>
                <c:pt idx="8">
                  <c:v>0.31495547615265646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6B-4389-803E-E8BBC4AE2C16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6B-4389-803E-E8BBC4AE2C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0.27112313370652597</c:v>
                </c:pt>
                <c:pt idx="1">
                  <c:v>0.26788926123068835</c:v>
                </c:pt>
                <c:pt idx="2" formatCode="General">
                  <c:v>0</c:v>
                </c:pt>
                <c:pt idx="3">
                  <c:v>0.404201655333356</c:v>
                </c:pt>
                <c:pt idx="4">
                  <c:v>0.23693628175097994</c:v>
                </c:pt>
                <c:pt idx="5">
                  <c:v>0.28326340806788625</c:v>
                </c:pt>
                <c:pt idx="6">
                  <c:v>0.19561266447635237</c:v>
                </c:pt>
                <c:pt idx="7">
                  <c:v>4.4454700002761409E-2</c:v>
                </c:pt>
                <c:pt idx="8">
                  <c:v>0.16911106419202915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6B-4389-803E-E8BBC4AE2C16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6B-4389-803E-E8BBC4AE2C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0.29341574773925017</c:v>
                </c:pt>
                <c:pt idx="1">
                  <c:v>0.38127044813946503</c:v>
                </c:pt>
                <c:pt idx="2" formatCode="General">
                  <c:v>0</c:v>
                </c:pt>
                <c:pt idx="3">
                  <c:v>0.43702761549704638</c:v>
                </c:pt>
                <c:pt idx="4">
                  <c:v>0.35567007925393823</c:v>
                </c:pt>
                <c:pt idx="5">
                  <c:v>0.41124274372779634</c:v>
                </c:pt>
                <c:pt idx="6">
                  <c:v>0.69311712576359907</c:v>
                </c:pt>
                <c:pt idx="7">
                  <c:v>0.56494135450608629</c:v>
                </c:pt>
                <c:pt idx="8">
                  <c:v>0.20469059714249874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A6B-4389-803E-E8BBC4AE2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6768"/>
        <c:axId val="487458728"/>
      </c:barChart>
      <c:catAx>
        <c:axId val="487456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8728"/>
        <c:crosses val="autoZero"/>
        <c:auto val="1"/>
        <c:lblAlgn val="ctr"/>
        <c:lblOffset val="100"/>
        <c:noMultiLvlLbl val="0"/>
      </c:catAx>
      <c:valAx>
        <c:axId val="48745872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567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42-4605-B82A-DD46FDAD946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10729.382320000001</c:v>
                </c:pt>
                <c:pt idx="1">
                  <c:v>3310.4356850000004</c:v>
                </c:pt>
                <c:pt idx="2" formatCode="General">
                  <c:v>0</c:v>
                </c:pt>
                <c:pt idx="3">
                  <c:v>4217.9883360000003</c:v>
                </c:pt>
                <c:pt idx="4">
                  <c:v>2771.6328550000003</c:v>
                </c:pt>
                <c:pt idx="5">
                  <c:v>1633.6126589999999</c:v>
                </c:pt>
                <c:pt idx="6">
                  <c:v>585.93538940000008</c:v>
                </c:pt>
                <c:pt idx="7">
                  <c:v>44.162024009999996</c:v>
                </c:pt>
                <c:pt idx="8">
                  <c:v>8.9273321830000008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2-4605-B82A-DD46FDAD9464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42-4605-B82A-DD46FDAD946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10796.2908653391</c:v>
                </c:pt>
                <c:pt idx="1">
                  <c:v>3160.4519927696801</c:v>
                </c:pt>
                <c:pt idx="2" formatCode="General">
                  <c:v>0</c:v>
                </c:pt>
                <c:pt idx="3">
                  <c:v>4212.3877930675899</c:v>
                </c:pt>
                <c:pt idx="4">
                  <c:v>2773.82293973269</c:v>
                </c:pt>
                <c:pt idx="5">
                  <c:v>1525.5080005462601</c:v>
                </c:pt>
                <c:pt idx="6">
                  <c:v>699.26478235455897</c:v>
                </c:pt>
                <c:pt idx="7">
                  <c:v>46.447662672347398</c:v>
                </c:pt>
                <c:pt idx="8">
                  <c:v>9.5080417322007609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42-4605-B82A-DD46FDAD9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7459120"/>
        <c:axId val="487455200"/>
      </c:barChart>
      <c:catAx>
        <c:axId val="487459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5200"/>
        <c:crosses val="autoZero"/>
        <c:auto val="1"/>
        <c:lblAlgn val="ctr"/>
        <c:lblOffset val="100"/>
        <c:noMultiLvlLbl val="0"/>
      </c:catAx>
      <c:valAx>
        <c:axId val="4874552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9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70-4A4D-B10B-B5FADE193A0E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70-4A4D-B10B-B5FADE193A0E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70-4A4D-B10B-B5FADE193A0E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70-4A4D-B10B-B5FADE193A0E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70-4A4D-B10B-B5FADE193A0E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70-4A4D-B10B-B5FADE193A0E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70-4A4D-B10B-B5FADE193A0E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EC70-4A4D-B10B-B5FADE193A0E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EC70-4A4D-B10B-B5FADE193A0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C70-4A4D-B10B-B5FADE193A0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C70-4A4D-B10B-B5FADE193A0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70-4A4D-B10B-B5FADE193A0E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C70-4A4D-B10B-B5FADE193A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10796.2908653391</c:v>
                </c:pt>
                <c:pt idx="1">
                  <c:v>3160.4519927696801</c:v>
                </c:pt>
                <c:pt idx="2" formatCode="General">
                  <c:v>0</c:v>
                </c:pt>
                <c:pt idx="3">
                  <c:v>4212.3877930675899</c:v>
                </c:pt>
                <c:pt idx="4">
                  <c:v>2773.82293973269</c:v>
                </c:pt>
                <c:pt idx="5">
                  <c:v>1525.5080005462601</c:v>
                </c:pt>
                <c:pt idx="6">
                  <c:v>699.26478235455897</c:v>
                </c:pt>
                <c:pt idx="7">
                  <c:v>46.447662672347398</c:v>
                </c:pt>
                <c:pt idx="8">
                  <c:v>9.5080417322007609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70-4A4D-B10B-B5FADE193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>
                  <c:v>6895.8611470961005</c:v>
                </c:pt>
                <c:pt idx="1">
                  <c:v>1737.5029187507</c:v>
                </c:pt>
                <c:pt idx="2">
                  <c:v>1621.4752634848001</c:v>
                </c:pt>
                <c:pt idx="3">
                  <c:v>1269.55959420709</c:v>
                </c:pt>
                <c:pt idx="4">
                  <c:v>3457.4667566265503</c:v>
                </c:pt>
                <c:pt idx="5">
                  <c:v>3713.0853740588204</c:v>
                </c:pt>
                <c:pt idx="6">
                  <c:v>1493.76862076568</c:v>
                </c:pt>
                <c:pt idx="7">
                  <c:v>1597.4756716112001</c:v>
                </c:pt>
                <c:pt idx="8">
                  <c:v>1437.4867316135001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AD-40CB-8D75-4490FB2AE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89936"/>
        <c:axId val="490900912"/>
      </c:barChart>
      <c:catAx>
        <c:axId val="490889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900912"/>
        <c:crosses val="autoZero"/>
        <c:auto val="1"/>
        <c:lblAlgn val="ctr"/>
        <c:lblOffset val="100"/>
        <c:noMultiLvlLbl val="0"/>
      </c:catAx>
      <c:valAx>
        <c:axId val="4909009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899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>
                  <c:v>198.08236402664804</c:v>
                </c:pt>
                <c:pt idx="1">
                  <c:v>226.64165487271566</c:v>
                </c:pt>
                <c:pt idx="2">
                  <c:v>306.59820434232125</c:v>
                </c:pt>
                <c:pt idx="3">
                  <c:v>326.23913509111907</c:v>
                </c:pt>
                <c:pt idx="4">
                  <c:v>398.33484142797647</c:v>
                </c:pt>
                <c:pt idx="5">
                  <c:v>494.60323077296732</c:v>
                </c:pt>
                <c:pt idx="6">
                  <c:v>458.94329014553279</c:v>
                </c:pt>
                <c:pt idx="7">
                  <c:v>614.50825958270502</c:v>
                </c:pt>
                <c:pt idx="8">
                  <c:v>913.44394205598269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610-A506-FE6848D30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1896"/>
        <c:axId val="490898168"/>
      </c:barChart>
      <c:catAx>
        <c:axId val="4908918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8168"/>
        <c:crosses val="autoZero"/>
        <c:auto val="1"/>
        <c:lblAlgn val="ctr"/>
        <c:lblOffset val="100"/>
        <c:noMultiLvlLbl val="0"/>
      </c:catAx>
      <c:valAx>
        <c:axId val="4908981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918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>
                  <c:v>116.89485264266511</c:v>
                </c:pt>
                <c:pt idx="1">
                  <c:v>154.56560854274454</c:v>
                </c:pt>
                <c:pt idx="2">
                  <c:v>191.48267164440247</c:v>
                </c:pt>
                <c:pt idx="3">
                  <c:v>207.78389430557937</c:v>
                </c:pt>
                <c:pt idx="4">
                  <c:v>291.00561030767773</c:v>
                </c:pt>
                <c:pt idx="5">
                  <c:v>384.32962510441979</c:v>
                </c:pt>
                <c:pt idx="6">
                  <c:v>305.07487557505107</c:v>
                </c:pt>
                <c:pt idx="7">
                  <c:v>458.46506474893818</c:v>
                </c:pt>
                <c:pt idx="8">
                  <c:v>614.07438660921014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F-43E7-938F-03DE690B5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9344"/>
        <c:axId val="490898952"/>
      </c:barChart>
      <c:catAx>
        <c:axId val="4908993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8952"/>
        <c:crosses val="autoZero"/>
        <c:auto val="1"/>
        <c:lblAlgn val="ctr"/>
        <c:lblOffset val="100"/>
        <c:noMultiLvlLbl val="0"/>
      </c:catAx>
      <c:valAx>
        <c:axId val="4908989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993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#,##0</c:formatCode>
                <c:ptCount val="9"/>
                <c:pt idx="0">
                  <c:v>1561.8858514508202</c:v>
                </c:pt>
                <c:pt idx="1">
                  <c:v>1343.7395163515801</c:v>
                </c:pt>
                <c:pt idx="2">
                  <c:v>7615.9361396791501</c:v>
                </c:pt>
                <c:pt idx="3">
                  <c:v>1701.2329399606001</c:v>
                </c:pt>
                <c:pt idx="4">
                  <c:v>1654.0668243156301</c:v>
                </c:pt>
                <c:pt idx="5">
                  <c:v>1196.75904568687</c:v>
                </c:pt>
                <c:pt idx="6">
                  <c:v>4208.0812657107499</c:v>
                </c:pt>
                <c:pt idx="7">
                  <c:v>3044.92872947255</c:v>
                </c:pt>
                <c:pt idx="8">
                  <c:v>897.05176558649703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3A-4C82-BF7D-7F7A758FB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8560"/>
        <c:axId val="490886408"/>
      </c:barChart>
      <c:catAx>
        <c:axId val="490898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6408"/>
        <c:crosses val="autoZero"/>
        <c:auto val="1"/>
        <c:lblAlgn val="ctr"/>
        <c:lblOffset val="100"/>
        <c:noMultiLvlLbl val="0"/>
      </c:catAx>
      <c:valAx>
        <c:axId val="4908864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985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#,##0</c:formatCode>
                <c:ptCount val="9"/>
                <c:pt idx="0">
                  <c:v>114.18963674885364</c:v>
                </c:pt>
                <c:pt idx="1">
                  <c:v>166.52904491846428</c:v>
                </c:pt>
                <c:pt idx="2">
                  <c:v>346.84422572749321</c:v>
                </c:pt>
                <c:pt idx="3">
                  <c:v>201.5392290149031</c:v>
                </c:pt>
                <c:pt idx="4">
                  <c:v>366.67409095890713</c:v>
                </c:pt>
                <c:pt idx="5">
                  <c:v>416.11927875065015</c:v>
                </c:pt>
                <c:pt idx="6">
                  <c:v>465.55751490361001</c:v>
                </c:pt>
                <c:pt idx="7">
                  <c:v>556.74115583130072</c:v>
                </c:pt>
                <c:pt idx="8">
                  <c:v>727.24099358451326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47-4B8E-9E27-57E629C0E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7776"/>
        <c:axId val="490901304"/>
      </c:barChart>
      <c:catAx>
        <c:axId val="4908977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901304"/>
        <c:crosses val="autoZero"/>
        <c:auto val="1"/>
        <c:lblAlgn val="ctr"/>
        <c:lblOffset val="100"/>
        <c:noMultiLvlLbl val="0"/>
      </c:catAx>
      <c:valAx>
        <c:axId val="4909013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977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#,##0</c:formatCode>
                <c:ptCount val="9"/>
                <c:pt idx="0">
                  <c:v>62.108991011067502</c:v>
                </c:pt>
                <c:pt idx="1">
                  <c:v>94.560953417702663</c:v>
                </c:pt>
                <c:pt idx="2">
                  <c:v>237.52666239428478</c:v>
                </c:pt>
                <c:pt idx="3">
                  <c:v>126.93021211533325</c:v>
                </c:pt>
                <c:pt idx="4">
                  <c:v>266.37252388489276</c:v>
                </c:pt>
                <c:pt idx="5">
                  <c:v>245.39842636295725</c:v>
                </c:pt>
                <c:pt idx="6">
                  <c:v>343.37668426852309</c:v>
                </c:pt>
                <c:pt idx="7">
                  <c:v>422.27921415015879</c:v>
                </c:pt>
                <c:pt idx="8">
                  <c:v>528.01916863058273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44-4590-870E-92458710E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89544"/>
        <c:axId val="490893464"/>
      </c:barChart>
      <c:catAx>
        <c:axId val="4908895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3464"/>
        <c:crosses val="autoZero"/>
        <c:auto val="1"/>
        <c:lblAlgn val="ctr"/>
        <c:lblOffset val="100"/>
        <c:noMultiLvlLbl val="0"/>
      </c:catAx>
      <c:valAx>
        <c:axId val="4908934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895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8016.8977801774599</c:v>
                </c:pt>
                <c:pt idx="1">
                  <c:v>1681.4501150995302</c:v>
                </c:pt>
                <c:pt idx="2" formatCode="General">
                  <c:v>0</c:v>
                </c:pt>
                <c:pt idx="3">
                  <c:v>3273.1387844235051</c:v>
                </c:pt>
                <c:pt idx="4">
                  <c:v>2773.82293973269</c:v>
                </c:pt>
                <c:pt idx="5">
                  <c:v>1525.5080005462601</c:v>
                </c:pt>
                <c:pt idx="6">
                  <c:v>699.26478235455897</c:v>
                </c:pt>
                <c:pt idx="7">
                  <c:v>46.447662672347398</c:v>
                </c:pt>
                <c:pt idx="8">
                  <c:v>9.5080417322007609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15-49D5-8A2D-BBED2DDBF0FA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1222.6874135445501</c:v>
                </c:pt>
                <c:pt idx="1">
                  <c:v>226.60411667188987</c:v>
                </c:pt>
                <c:pt idx="2" formatCode="General">
                  <c:v>0</c:v>
                </c:pt>
                <c:pt idx="3">
                  <c:v>414.45412153771304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15-49D5-8A2D-BBED2DDBF0FA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1556.70567161709</c:v>
                </c:pt>
                <c:pt idx="1">
                  <c:v>1252.3977609982601</c:v>
                </c:pt>
                <c:pt idx="2" formatCode="General">
                  <c:v>0</c:v>
                </c:pt>
                <c:pt idx="3">
                  <c:v>524.79488710637202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15-49D5-8A2D-BBED2DDBF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900128"/>
        <c:axId val="490895816"/>
      </c:barChart>
      <c:catAx>
        <c:axId val="490900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5816"/>
        <c:crosses val="autoZero"/>
        <c:auto val="1"/>
        <c:lblAlgn val="ctr"/>
        <c:lblOffset val="100"/>
        <c:noMultiLvlLbl val="0"/>
      </c:catAx>
      <c:valAx>
        <c:axId val="4908958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900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56" t="s">
        <v>140</v>
      </c>
      <c r="B4" s="57"/>
    </row>
    <row r="5" spans="1:2" ht="12.75" x14ac:dyDescent="0.2">
      <c r="A5" s="58"/>
      <c r="B5" s="59"/>
    </row>
    <row r="6" spans="1:2" x14ac:dyDescent="0.2">
      <c r="A6" s="30" t="s">
        <v>65</v>
      </c>
      <c r="B6" s="31" t="s">
        <v>134</v>
      </c>
    </row>
    <row r="7" spans="1:2" x14ac:dyDescent="0.2">
      <c r="A7" s="32"/>
      <c r="B7" s="33"/>
    </row>
    <row r="8" spans="1:2" x14ac:dyDescent="0.2">
      <c r="A8" s="30" t="s">
        <v>66</v>
      </c>
      <c r="B8" s="31" t="s">
        <v>135</v>
      </c>
    </row>
    <row r="9" spans="1:2" x14ac:dyDescent="0.2">
      <c r="A9" s="34" t="s">
        <v>67</v>
      </c>
      <c r="B9" s="35">
        <v>309</v>
      </c>
    </row>
    <row r="10" spans="1:2" x14ac:dyDescent="0.2">
      <c r="A10" s="32"/>
      <c r="B10" s="33"/>
    </row>
    <row r="11" spans="1:2" x14ac:dyDescent="0.2">
      <c r="A11" s="30" t="s">
        <v>68</v>
      </c>
      <c r="B11" s="36"/>
    </row>
    <row r="12" spans="1:2" x14ac:dyDescent="0.2">
      <c r="A12" s="34" t="s">
        <v>69</v>
      </c>
      <c r="B12" s="37">
        <v>19</v>
      </c>
    </row>
    <row r="13" spans="1:2" x14ac:dyDescent="0.2">
      <c r="A13" s="32"/>
      <c r="B13" s="38"/>
    </row>
    <row r="14" spans="1:2" ht="30" x14ac:dyDescent="0.2">
      <c r="A14" s="30" t="s">
        <v>7</v>
      </c>
      <c r="B14" s="36" t="s">
        <v>136</v>
      </c>
    </row>
    <row r="15" spans="1:2" x14ac:dyDescent="0.2">
      <c r="A15" s="32"/>
      <c r="B15" s="38"/>
    </row>
    <row r="16" spans="1:2" ht="30" x14ac:dyDescent="0.2">
      <c r="A16" s="30" t="s">
        <v>70</v>
      </c>
      <c r="B16" s="53" t="s">
        <v>137</v>
      </c>
    </row>
    <row r="17" spans="1:2" ht="30" x14ac:dyDescent="0.2">
      <c r="A17" s="39"/>
      <c r="B17" s="54" t="s">
        <v>138</v>
      </c>
    </row>
    <row r="18" spans="1:2" x14ac:dyDescent="0.2">
      <c r="A18" s="55"/>
      <c r="B18" s="55" t="s">
        <v>139</v>
      </c>
    </row>
    <row r="20" spans="1:2" ht="17.100000000000001" customHeight="1" x14ac:dyDescent="0.2">
      <c r="A20" s="40" t="s">
        <v>71</v>
      </c>
    </row>
    <row r="21" spans="1:2" ht="15" customHeight="1" x14ac:dyDescent="0.2">
      <c r="A21" s="41" t="s">
        <v>72</v>
      </c>
    </row>
    <row r="22" spans="1:2" ht="15" customHeight="1" x14ac:dyDescent="0.2">
      <c r="A22" s="41" t="s">
        <v>73</v>
      </c>
    </row>
    <row r="23" spans="1:2" ht="15" customHeight="1" x14ac:dyDescent="0.2">
      <c r="A23" s="41" t="s">
        <v>74</v>
      </c>
    </row>
    <row r="24" spans="1:2" ht="15" customHeight="1" x14ac:dyDescent="0.2">
      <c r="A24" s="41" t="s">
        <v>75</v>
      </c>
    </row>
    <row r="25" spans="1:2" ht="15" customHeight="1" x14ac:dyDescent="0.2">
      <c r="A25" s="41" t="s">
        <v>76</v>
      </c>
    </row>
    <row r="26" spans="1:2" ht="15" customHeight="1" x14ac:dyDescent="0.2">
      <c r="A26" s="41" t="s">
        <v>77</v>
      </c>
    </row>
    <row r="27" spans="1:2" ht="15" customHeight="1" x14ac:dyDescent="0.2">
      <c r="A27" s="41" t="s">
        <v>78</v>
      </c>
    </row>
    <row r="28" spans="1:2" ht="15" customHeight="1" x14ac:dyDescent="0.2">
      <c r="A28" s="41" t="s">
        <v>79</v>
      </c>
    </row>
    <row r="29" spans="1:2" ht="15" customHeight="1" x14ac:dyDescent="0.2">
      <c r="A29" s="41" t="s">
        <v>80</v>
      </c>
    </row>
    <row r="30" spans="1:2" x14ac:dyDescent="0.2">
      <c r="A30" s="41"/>
    </row>
    <row r="31" spans="1:2" x14ac:dyDescent="0.2">
      <c r="A31" s="41"/>
    </row>
    <row r="32" spans="1:2" x14ac:dyDescent="0.2">
      <c r="A32" s="41"/>
    </row>
    <row r="33" spans="1:1" x14ac:dyDescent="0.2">
      <c r="A33" s="42" t="s">
        <v>64</v>
      </c>
    </row>
    <row r="34" spans="1:1" s="28" customFormat="1" x14ac:dyDescent="0.2">
      <c r="A34" s="42" t="s">
        <v>81</v>
      </c>
    </row>
    <row r="35" spans="1:1" s="28" customFormat="1" x14ac:dyDescent="0.2">
      <c r="A35" s="42" t="s">
        <v>82</v>
      </c>
    </row>
    <row r="36" spans="1:1" s="28" customFormat="1" x14ac:dyDescent="0.2">
      <c r="A36" s="42"/>
    </row>
    <row r="37" spans="1:1" s="28" customFormat="1" x14ac:dyDescent="0.2">
      <c r="A37" s="42" t="s">
        <v>83</v>
      </c>
    </row>
    <row r="38" spans="1:1" s="28" customFormat="1" x14ac:dyDescent="0.2">
      <c r="A38" s="42" t="s">
        <v>63</v>
      </c>
    </row>
    <row r="39" spans="1:1" s="28" customFormat="1" x14ac:dyDescent="0.2">
      <c r="A39" s="42" t="s">
        <v>84</v>
      </c>
    </row>
    <row r="40" spans="1:1" s="28" customFormat="1" x14ac:dyDescent="0.2">
      <c r="A40" s="43" t="s">
        <v>85</v>
      </c>
    </row>
    <row r="41" spans="1:1" s="28" customFormat="1" x14ac:dyDescent="0.2">
      <c r="A41" s="42"/>
    </row>
    <row r="42" spans="1:1" s="28" customFormat="1" x14ac:dyDescent="0.2">
      <c r="A42" s="42" t="s">
        <v>86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4">
        <v>10729.382320000001</v>
      </c>
      <c r="D2" s="14">
        <v>10796.2908653391</v>
      </c>
      <c r="E2" s="14">
        <f t="shared" ref="E2:E11" si="0">D2-C2</f>
        <v>66.908545339099874</v>
      </c>
      <c r="F2" s="24">
        <f t="shared" ref="F2:F11" si="1">D2/C2-1</f>
        <v>6.23601092249082E-3</v>
      </c>
    </row>
    <row r="3" spans="1:6" ht="15" customHeight="1" x14ac:dyDescent="0.25">
      <c r="A3" s="8">
        <v>12</v>
      </c>
      <c r="B3" s="8" t="s">
        <v>2</v>
      </c>
      <c r="C3" s="16">
        <v>3310.4356850000004</v>
      </c>
      <c r="D3" s="16">
        <v>3160.4519927696801</v>
      </c>
      <c r="E3" s="16">
        <f t="shared" si="0"/>
        <v>-149.98369223032023</v>
      </c>
      <c r="F3" s="25">
        <f t="shared" si="1"/>
        <v>-4.5306330193912281E-2</v>
      </c>
    </row>
    <row r="4" spans="1:6" ht="15" customHeight="1" x14ac:dyDescent="0.25">
      <c r="A4" s="8">
        <v>13</v>
      </c>
      <c r="B4" s="8" t="s">
        <v>27</v>
      </c>
      <c r="C4" s="13" t="s">
        <v>62</v>
      </c>
      <c r="D4" s="13" t="s">
        <v>62</v>
      </c>
      <c r="E4" s="13" t="s">
        <v>62</v>
      </c>
      <c r="F4" s="13" t="s">
        <v>62</v>
      </c>
    </row>
    <row r="5" spans="1:6" ht="15" customHeight="1" x14ac:dyDescent="0.25">
      <c r="A5" s="8">
        <v>14</v>
      </c>
      <c r="B5" s="8" t="s">
        <v>3</v>
      </c>
      <c r="C5" s="16">
        <v>4217.9883360000003</v>
      </c>
      <c r="D5" s="16">
        <v>4212.3877930675899</v>
      </c>
      <c r="E5" s="16">
        <f t="shared" si="0"/>
        <v>-5.6005429324104625</v>
      </c>
      <c r="F5" s="25">
        <f t="shared" si="1"/>
        <v>-1.3277758225670455E-3</v>
      </c>
    </row>
    <row r="6" spans="1:6" ht="15" customHeight="1" x14ac:dyDescent="0.25">
      <c r="A6" s="8">
        <v>15</v>
      </c>
      <c r="B6" s="8" t="s">
        <v>4</v>
      </c>
      <c r="C6" s="16">
        <v>2771.6328550000003</v>
      </c>
      <c r="D6" s="16">
        <v>2773.82293973269</v>
      </c>
      <c r="E6" s="16">
        <f t="shared" si="0"/>
        <v>2.1900847326896837</v>
      </c>
      <c r="F6" s="25">
        <f t="shared" si="1"/>
        <v>7.9017851471152589E-4</v>
      </c>
    </row>
    <row r="7" spans="1:6" ht="15" customHeight="1" x14ac:dyDescent="0.25">
      <c r="A7" s="8">
        <v>16</v>
      </c>
      <c r="B7" s="8" t="s">
        <v>5</v>
      </c>
      <c r="C7" s="16">
        <v>1633.6126589999999</v>
      </c>
      <c r="D7" s="16">
        <v>1525.5080005462601</v>
      </c>
      <c r="E7" s="16">
        <f t="shared" si="0"/>
        <v>-108.10465845373983</v>
      </c>
      <c r="F7" s="25">
        <f t="shared" si="1"/>
        <v>-6.6175208583358458E-2</v>
      </c>
    </row>
    <row r="8" spans="1:6" ht="15" customHeight="1" x14ac:dyDescent="0.25">
      <c r="A8" s="8">
        <v>17</v>
      </c>
      <c r="B8" s="8" t="s">
        <v>6</v>
      </c>
      <c r="C8" s="16">
        <v>585.93538940000008</v>
      </c>
      <c r="D8" s="16">
        <v>699.26478235455897</v>
      </c>
      <c r="E8" s="16">
        <f t="shared" si="0"/>
        <v>113.3293929545589</v>
      </c>
      <c r="F8" s="25">
        <f t="shared" si="1"/>
        <v>0.19341619401178112</v>
      </c>
    </row>
    <row r="9" spans="1:6" ht="15" customHeight="1" x14ac:dyDescent="0.25">
      <c r="A9" s="8">
        <v>18</v>
      </c>
      <c r="B9" s="8" t="s">
        <v>7</v>
      </c>
      <c r="C9" s="16">
        <v>44.162024009999996</v>
      </c>
      <c r="D9" s="16">
        <v>46.447662672347398</v>
      </c>
      <c r="E9" s="16">
        <f t="shared" si="0"/>
        <v>2.2856386623474023</v>
      </c>
      <c r="F9" s="25">
        <f t="shared" si="1"/>
        <v>5.175574973261754E-2</v>
      </c>
    </row>
    <row r="10" spans="1:6" ht="15" customHeight="1" x14ac:dyDescent="0.25">
      <c r="A10" s="8">
        <v>19</v>
      </c>
      <c r="B10" s="8" t="s">
        <v>8</v>
      </c>
      <c r="C10" s="16">
        <v>8.9273321830000008</v>
      </c>
      <c r="D10" s="16">
        <v>9.5080417322007609</v>
      </c>
      <c r="E10" s="16">
        <f t="shared" si="0"/>
        <v>0.58070954920076012</v>
      </c>
      <c r="F10" s="25">
        <f t="shared" si="1"/>
        <v>6.5048497949542483E-2</v>
      </c>
    </row>
    <row r="11" spans="1:6" ht="15" customHeight="1" x14ac:dyDescent="0.2">
      <c r="A11" s="62"/>
      <c r="B11" s="62"/>
      <c r="C11" s="11">
        <f t="shared" ref="C11:D11" si="2">SUM(C2:C10)</f>
        <v>23302.076600593002</v>
      </c>
      <c r="D11" s="11">
        <f t="shared" si="2"/>
        <v>23223.682078214428</v>
      </c>
      <c r="E11" s="23">
        <f t="shared" si="0"/>
        <v>-78.394522378574038</v>
      </c>
      <c r="F11" s="26">
        <f t="shared" si="1"/>
        <v>-3.3642719368873752E-3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2" customWidth="1"/>
    <col min="2" max="2" width="70.7109375" style="52" customWidth="1"/>
    <col min="3" max="16384" width="11.42578125" style="44"/>
  </cols>
  <sheetData>
    <row r="1" spans="1:2" x14ac:dyDescent="0.25">
      <c r="A1" s="60" t="s">
        <v>87</v>
      </c>
      <c r="B1" s="60" t="s">
        <v>88</v>
      </c>
    </row>
    <row r="2" spans="1:2" x14ac:dyDescent="0.25">
      <c r="A2" s="61"/>
      <c r="B2" s="61"/>
    </row>
    <row r="3" spans="1:2" x14ac:dyDescent="0.25">
      <c r="A3" s="45" t="s">
        <v>28</v>
      </c>
      <c r="B3" s="46" t="s">
        <v>89</v>
      </c>
    </row>
    <row r="4" spans="1:2" x14ac:dyDescent="0.25">
      <c r="A4" s="47" t="s">
        <v>34</v>
      </c>
      <c r="B4" s="48" t="s">
        <v>90</v>
      </c>
    </row>
    <row r="5" spans="1:2" ht="30" x14ac:dyDescent="0.25">
      <c r="A5" s="47" t="s">
        <v>0</v>
      </c>
      <c r="B5" s="48" t="s">
        <v>91</v>
      </c>
    </row>
    <row r="6" spans="1:2" ht="30" x14ac:dyDescent="0.25">
      <c r="A6" s="47" t="s">
        <v>35</v>
      </c>
      <c r="B6" s="48" t="s">
        <v>92</v>
      </c>
    </row>
    <row r="7" spans="1:2" ht="30" x14ac:dyDescent="0.25">
      <c r="A7" s="47" t="s">
        <v>36</v>
      </c>
      <c r="B7" s="48" t="s">
        <v>93</v>
      </c>
    </row>
    <row r="8" spans="1:2" x14ac:dyDescent="0.25">
      <c r="A8" s="47" t="s">
        <v>29</v>
      </c>
      <c r="B8" s="48" t="s">
        <v>94</v>
      </c>
    </row>
    <row r="9" spans="1:2" ht="30" x14ac:dyDescent="0.25">
      <c r="A9" s="47" t="s">
        <v>30</v>
      </c>
      <c r="B9" s="48" t="s">
        <v>95</v>
      </c>
    </row>
    <row r="10" spans="1:2" ht="45" x14ac:dyDescent="0.25">
      <c r="A10" s="47" t="s">
        <v>31</v>
      </c>
      <c r="B10" s="48" t="s">
        <v>96</v>
      </c>
    </row>
    <row r="11" spans="1:2" ht="17.25" x14ac:dyDescent="0.25">
      <c r="A11" s="47" t="s">
        <v>97</v>
      </c>
      <c r="B11" s="48" t="s">
        <v>98</v>
      </c>
    </row>
    <row r="12" spans="1:2" ht="45" x14ac:dyDescent="0.25">
      <c r="A12" s="47" t="s">
        <v>32</v>
      </c>
      <c r="B12" s="48" t="s">
        <v>99</v>
      </c>
    </row>
    <row r="13" spans="1:2" ht="17.25" x14ac:dyDescent="0.25">
      <c r="A13" s="47" t="s">
        <v>100</v>
      </c>
      <c r="B13" s="49" t="s">
        <v>101</v>
      </c>
    </row>
    <row r="14" spans="1:2" ht="17.25" x14ac:dyDescent="0.25">
      <c r="A14" s="47" t="s">
        <v>102</v>
      </c>
      <c r="B14" s="49" t="s">
        <v>103</v>
      </c>
    </row>
    <row r="15" spans="1:2" x14ac:dyDescent="0.25">
      <c r="A15" s="47" t="s">
        <v>37</v>
      </c>
      <c r="B15" s="49" t="s">
        <v>104</v>
      </c>
    </row>
    <row r="16" spans="1:2" x14ac:dyDescent="0.25">
      <c r="A16" s="47" t="s">
        <v>38</v>
      </c>
      <c r="B16" s="49" t="s">
        <v>105</v>
      </c>
    </row>
    <row r="17" spans="1:2" x14ac:dyDescent="0.25">
      <c r="A17" s="47" t="s">
        <v>39</v>
      </c>
      <c r="B17" s="49" t="s">
        <v>106</v>
      </c>
    </row>
    <row r="18" spans="1:2" ht="30" x14ac:dyDescent="0.25">
      <c r="A18" s="47" t="s">
        <v>40</v>
      </c>
      <c r="B18" s="49" t="s">
        <v>107</v>
      </c>
    </row>
    <row r="19" spans="1:2" x14ac:dyDescent="0.25">
      <c r="A19" s="47" t="s">
        <v>41</v>
      </c>
      <c r="B19" s="49" t="s">
        <v>108</v>
      </c>
    </row>
    <row r="20" spans="1:2" x14ac:dyDescent="0.25">
      <c r="A20" s="47" t="s">
        <v>42</v>
      </c>
      <c r="B20" s="49" t="s">
        <v>109</v>
      </c>
    </row>
    <row r="21" spans="1:2" ht="30" x14ac:dyDescent="0.25">
      <c r="A21" s="47" t="s">
        <v>43</v>
      </c>
      <c r="B21" s="49" t="s">
        <v>110</v>
      </c>
    </row>
    <row r="22" spans="1:2" x14ac:dyDescent="0.25">
      <c r="A22" s="47" t="s">
        <v>44</v>
      </c>
      <c r="B22" s="49" t="s">
        <v>111</v>
      </c>
    </row>
    <row r="23" spans="1:2" ht="17.25" x14ac:dyDescent="0.25">
      <c r="A23" s="47" t="s">
        <v>112</v>
      </c>
      <c r="B23" s="49" t="s">
        <v>113</v>
      </c>
    </row>
    <row r="24" spans="1:2" ht="45" x14ac:dyDescent="0.25">
      <c r="A24" s="47" t="s">
        <v>114</v>
      </c>
      <c r="B24" s="49" t="s">
        <v>115</v>
      </c>
    </row>
    <row r="25" spans="1:2" x14ac:dyDescent="0.25">
      <c r="A25" s="47" t="s">
        <v>45</v>
      </c>
      <c r="B25" s="49" t="s">
        <v>116</v>
      </c>
    </row>
    <row r="26" spans="1:2" x14ac:dyDescent="0.25">
      <c r="A26" s="47" t="s">
        <v>46</v>
      </c>
      <c r="B26" s="49" t="s">
        <v>117</v>
      </c>
    </row>
    <row r="27" spans="1:2" x14ac:dyDescent="0.25">
      <c r="A27" s="47" t="s">
        <v>47</v>
      </c>
      <c r="B27" s="49" t="s">
        <v>118</v>
      </c>
    </row>
    <row r="28" spans="1:2" x14ac:dyDescent="0.25">
      <c r="A28" s="47" t="s">
        <v>48</v>
      </c>
      <c r="B28" s="49" t="s">
        <v>119</v>
      </c>
    </row>
    <row r="29" spans="1:2" x14ac:dyDescent="0.25">
      <c r="A29" s="47" t="s">
        <v>49</v>
      </c>
      <c r="B29" s="49" t="s">
        <v>120</v>
      </c>
    </row>
    <row r="30" spans="1:2" x14ac:dyDescent="0.25">
      <c r="A30" s="47" t="s">
        <v>50</v>
      </c>
      <c r="B30" s="49" t="s">
        <v>121</v>
      </c>
    </row>
    <row r="31" spans="1:2" x14ac:dyDescent="0.25">
      <c r="A31" s="47" t="s">
        <v>51</v>
      </c>
      <c r="B31" s="49" t="s">
        <v>122</v>
      </c>
    </row>
    <row r="32" spans="1:2" x14ac:dyDescent="0.25">
      <c r="A32" s="47" t="s">
        <v>52</v>
      </c>
      <c r="B32" s="49" t="s">
        <v>123</v>
      </c>
    </row>
    <row r="33" spans="1:2" x14ac:dyDescent="0.25">
      <c r="A33" s="47" t="s">
        <v>53</v>
      </c>
      <c r="B33" s="49" t="s">
        <v>124</v>
      </c>
    </row>
    <row r="34" spans="1:2" x14ac:dyDescent="0.25">
      <c r="A34" s="47" t="s">
        <v>54</v>
      </c>
      <c r="B34" s="49" t="s">
        <v>125</v>
      </c>
    </row>
    <row r="35" spans="1:2" x14ac:dyDescent="0.25">
      <c r="A35" s="47" t="s">
        <v>55</v>
      </c>
      <c r="B35" s="49" t="s">
        <v>126</v>
      </c>
    </row>
    <row r="36" spans="1:2" x14ac:dyDescent="0.25">
      <c r="A36" s="47" t="s">
        <v>56</v>
      </c>
      <c r="B36" s="49" t="s">
        <v>127</v>
      </c>
    </row>
    <row r="37" spans="1:2" x14ac:dyDescent="0.25">
      <c r="A37" s="47" t="s">
        <v>57</v>
      </c>
      <c r="B37" s="49" t="s">
        <v>128</v>
      </c>
    </row>
    <row r="38" spans="1:2" ht="30" x14ac:dyDescent="0.25">
      <c r="A38" s="47" t="s">
        <v>58</v>
      </c>
      <c r="B38" s="49" t="s">
        <v>129</v>
      </c>
    </row>
    <row r="39" spans="1:2" x14ac:dyDescent="0.25">
      <c r="A39" s="47" t="s">
        <v>130</v>
      </c>
      <c r="B39" s="49" t="s">
        <v>131</v>
      </c>
    </row>
    <row r="40" spans="1:2" x14ac:dyDescent="0.25">
      <c r="A40" s="50" t="s">
        <v>132</v>
      </c>
      <c r="B40" s="51" t="s">
        <v>133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10796.2908653391</v>
      </c>
      <c r="D2" s="7">
        <f>C2/$C$11</f>
        <v>0.46488282215449545</v>
      </c>
      <c r="E2" s="6">
        <v>544204</v>
      </c>
      <c r="F2" s="6">
        <v>145395</v>
      </c>
      <c r="G2" s="6">
        <f>(C2*10000)/E2</f>
        <v>198.38683407948307</v>
      </c>
      <c r="H2" s="6">
        <f>(C2*10000)/F2</f>
        <v>742.54897797992373</v>
      </c>
      <c r="I2" s="6">
        <f>(C2*10000)/(E2+F2)</f>
        <v>156.55896927546445</v>
      </c>
    </row>
    <row r="3" spans="1:9" ht="15" customHeight="1" x14ac:dyDescent="0.25">
      <c r="A3" s="8">
        <v>12</v>
      </c>
      <c r="B3" s="8" t="s">
        <v>2</v>
      </c>
      <c r="C3" s="9">
        <v>3160.4519927696801</v>
      </c>
      <c r="D3" s="10">
        <f>C3/$C$11</f>
        <v>0.13608746374178207</v>
      </c>
      <c r="E3" s="9">
        <v>13510</v>
      </c>
      <c r="F3" s="9">
        <v>125619</v>
      </c>
      <c r="G3" s="9">
        <f t="shared" ref="G3:G10" si="0">(C3*10000)/E3</f>
        <v>2339.3427037525389</v>
      </c>
      <c r="H3" s="9">
        <f t="shared" ref="H3:H10" si="1">(C3*10000)/F3</f>
        <v>251.59028433355465</v>
      </c>
      <c r="I3" s="9">
        <f t="shared" ref="I3:I10" si="2">(C3*10000)/(E3+F3)</f>
        <v>227.15982956606317</v>
      </c>
    </row>
    <row r="4" spans="1:9" ht="15" customHeight="1" x14ac:dyDescent="0.25">
      <c r="A4" s="8">
        <v>13</v>
      </c>
      <c r="B4" s="8" t="s">
        <v>27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14</v>
      </c>
      <c r="B5" s="8" t="s">
        <v>3</v>
      </c>
      <c r="C5" s="9">
        <v>4212.3877930675899</v>
      </c>
      <c r="D5" s="10">
        <f t="shared" ref="D5:D10" si="3">C5/$C$11</f>
        <v>0.18138328706364476</v>
      </c>
      <c r="E5" s="9">
        <v>181001</v>
      </c>
      <c r="F5" s="9">
        <v>76483</v>
      </c>
      <c r="G5" s="9">
        <f t="shared" si="0"/>
        <v>232.72732156549358</v>
      </c>
      <c r="H5" s="9">
        <f t="shared" si="1"/>
        <v>550.76131860251166</v>
      </c>
      <c r="I5" s="9">
        <f t="shared" si="2"/>
        <v>163.59804077409044</v>
      </c>
    </row>
    <row r="6" spans="1:9" ht="15" customHeight="1" x14ac:dyDescent="0.25">
      <c r="A6" s="8">
        <v>15</v>
      </c>
      <c r="B6" s="8" t="s">
        <v>4</v>
      </c>
      <c r="C6" s="9">
        <v>2773.82293973269</v>
      </c>
      <c r="D6" s="10">
        <f t="shared" si="3"/>
        <v>0.11943941233740647</v>
      </c>
      <c r="E6" s="9">
        <v>11087</v>
      </c>
      <c r="F6" s="9">
        <v>65304</v>
      </c>
      <c r="G6" s="9">
        <f t="shared" si="0"/>
        <v>2501.8697030149638</v>
      </c>
      <c r="H6" s="9">
        <f t="shared" si="1"/>
        <v>424.75544219843965</v>
      </c>
      <c r="I6" s="9">
        <f t="shared" si="2"/>
        <v>363.10860438175837</v>
      </c>
    </row>
    <row r="7" spans="1:9" ht="15" customHeight="1" x14ac:dyDescent="0.25">
      <c r="A7" s="8">
        <v>16</v>
      </c>
      <c r="B7" s="8" t="s">
        <v>5</v>
      </c>
      <c r="C7" s="9">
        <v>1525.5080005462601</v>
      </c>
      <c r="D7" s="10">
        <f t="shared" si="3"/>
        <v>6.5687602655278426E-2</v>
      </c>
      <c r="E7" s="9">
        <v>1033</v>
      </c>
      <c r="F7" s="9">
        <v>1537</v>
      </c>
      <c r="G7" s="9">
        <f t="shared" si="0"/>
        <v>14767.744438976379</v>
      </c>
      <c r="H7" s="9">
        <f t="shared" si="1"/>
        <v>9925.2309729750159</v>
      </c>
      <c r="I7" s="9">
        <f t="shared" si="2"/>
        <v>5935.8287958998444</v>
      </c>
    </row>
    <row r="8" spans="1:9" ht="15" customHeight="1" x14ac:dyDescent="0.25">
      <c r="A8" s="8">
        <v>17</v>
      </c>
      <c r="B8" s="8" t="s">
        <v>6</v>
      </c>
      <c r="C8" s="9">
        <v>699.26478235455897</v>
      </c>
      <c r="D8" s="10">
        <f t="shared" si="3"/>
        <v>3.010998772716245E-2</v>
      </c>
      <c r="E8" s="9">
        <v>1858</v>
      </c>
      <c r="F8" s="9">
        <v>3561</v>
      </c>
      <c r="G8" s="9">
        <f t="shared" si="0"/>
        <v>3763.5348888835251</v>
      </c>
      <c r="H8" s="9">
        <f t="shared" si="1"/>
        <v>1963.6753225345662</v>
      </c>
      <c r="I8" s="9">
        <f t="shared" si="2"/>
        <v>1290.3945051754181</v>
      </c>
    </row>
    <row r="9" spans="1:9" ht="15" customHeight="1" x14ac:dyDescent="0.25">
      <c r="A9" s="8">
        <v>18</v>
      </c>
      <c r="B9" s="8" t="s">
        <v>7</v>
      </c>
      <c r="C9" s="9">
        <v>46.447662672347398</v>
      </c>
      <c r="D9" s="10">
        <f t="shared" si="3"/>
        <v>2.000012853944415E-3</v>
      </c>
      <c r="E9" s="9">
        <v>11</v>
      </c>
      <c r="F9" s="9">
        <v>100</v>
      </c>
      <c r="G9" s="9">
        <f t="shared" si="0"/>
        <v>42225.147883952181</v>
      </c>
      <c r="H9" s="9">
        <f t="shared" si="1"/>
        <v>4644.7662672347396</v>
      </c>
      <c r="I9" s="9">
        <f t="shared" si="2"/>
        <v>4184.4741146258921</v>
      </c>
    </row>
    <row r="10" spans="1:9" ht="15" customHeight="1" x14ac:dyDescent="0.25">
      <c r="A10" s="8">
        <v>19</v>
      </c>
      <c r="B10" s="8" t="s">
        <v>8</v>
      </c>
      <c r="C10" s="9">
        <v>9.5080417322007609</v>
      </c>
      <c r="D10" s="10">
        <f t="shared" si="3"/>
        <v>4.0941146628596089E-4</v>
      </c>
      <c r="E10" s="9">
        <v>42</v>
      </c>
      <c r="F10" s="9">
        <v>7</v>
      </c>
      <c r="G10" s="9">
        <f t="shared" si="0"/>
        <v>2263.8194600478</v>
      </c>
      <c r="H10" s="9">
        <f t="shared" si="1"/>
        <v>13582.9167602868</v>
      </c>
      <c r="I10" s="9">
        <f t="shared" si="2"/>
        <v>1940.4166800409714</v>
      </c>
    </row>
    <row r="11" spans="1:9" ht="15" customHeight="1" x14ac:dyDescent="0.2">
      <c r="A11" s="62"/>
      <c r="B11" s="62"/>
      <c r="C11" s="11">
        <f>SUM(C2:C10)</f>
        <v>23223.682078214428</v>
      </c>
      <c r="D11" s="12"/>
      <c r="E11" s="11">
        <f>SUM(E2:E10)</f>
        <v>752746</v>
      </c>
      <c r="F11" s="11">
        <f>SUM(F2:F10)</f>
        <v>418006</v>
      </c>
      <c r="G11" s="11">
        <f>(C11*10000)/E11</f>
        <v>308.51950164085133</v>
      </c>
      <c r="H11" s="11">
        <f>(C11*10000)/F11</f>
        <v>555.58250547155853</v>
      </c>
      <c r="I11" s="11">
        <f>(C11*10000)/(E11+F11)</f>
        <v>198.36551274919393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18</v>
      </c>
      <c r="C2" s="6">
        <v>6895.8611470961005</v>
      </c>
      <c r="D2" s="7">
        <f t="shared" ref="D2:D10" si="0">C2/$C$11</f>
        <v>0.29693229195403675</v>
      </c>
      <c r="E2" s="6">
        <v>348131</v>
      </c>
      <c r="F2" s="6">
        <v>241789</v>
      </c>
      <c r="G2" s="6">
        <f>(C2*10000)/E2</f>
        <v>198.08236402664804</v>
      </c>
      <c r="H2" s="6">
        <f>(C2*10000)/F2</f>
        <v>285.20160747991434</v>
      </c>
      <c r="I2" s="6">
        <f>(C2*10000)/(E2+F2)</f>
        <v>116.89485264266511</v>
      </c>
    </row>
    <row r="3" spans="1:9" ht="15" customHeight="1" x14ac:dyDescent="0.25">
      <c r="A3" s="8">
        <v>12</v>
      </c>
      <c r="B3" s="8" t="s">
        <v>19</v>
      </c>
      <c r="C3" s="9">
        <v>1737.5029187507</v>
      </c>
      <c r="D3" s="10">
        <f t="shared" si="0"/>
        <v>7.4815996571904866E-2</v>
      </c>
      <c r="E3" s="9">
        <v>76663</v>
      </c>
      <c r="F3" s="9">
        <v>35749</v>
      </c>
      <c r="G3" s="9">
        <f t="shared" ref="G3:G10" si="1">(C3*10000)/E3</f>
        <v>226.64165487271566</v>
      </c>
      <c r="H3" s="9">
        <f t="shared" ref="H3:H10" si="2">(C3*10000)/F3</f>
        <v>486.02839764768243</v>
      </c>
      <c r="I3" s="9">
        <f t="shared" ref="I3:I10" si="3">(C3*10000)/(E3+F3)</f>
        <v>154.56560854274454</v>
      </c>
    </row>
    <row r="4" spans="1:9" ht="15" customHeight="1" x14ac:dyDescent="0.25">
      <c r="A4" s="8">
        <v>13</v>
      </c>
      <c r="B4" s="8" t="s">
        <v>20</v>
      </c>
      <c r="C4" s="9">
        <v>1621.4752634848001</v>
      </c>
      <c r="D4" s="10">
        <f t="shared" si="0"/>
        <v>6.9819904441676198E-2</v>
      </c>
      <c r="E4" s="9">
        <v>52886</v>
      </c>
      <c r="F4" s="9">
        <v>31794</v>
      </c>
      <c r="G4" s="9">
        <f t="shared" si="1"/>
        <v>306.59820434232125</v>
      </c>
      <c r="H4" s="9">
        <f t="shared" si="2"/>
        <v>509.99410690218281</v>
      </c>
      <c r="I4" s="9">
        <f t="shared" si="3"/>
        <v>191.48267164440247</v>
      </c>
    </row>
    <row r="5" spans="1:9" ht="15" customHeight="1" x14ac:dyDescent="0.25">
      <c r="A5" s="8">
        <v>21</v>
      </c>
      <c r="B5" s="8" t="s">
        <v>21</v>
      </c>
      <c r="C5" s="9">
        <v>1269.55959420709</v>
      </c>
      <c r="D5" s="10">
        <f t="shared" si="0"/>
        <v>5.4666593778341134E-2</v>
      </c>
      <c r="E5" s="9">
        <v>38915</v>
      </c>
      <c r="F5" s="9">
        <v>22185</v>
      </c>
      <c r="G5" s="9">
        <f t="shared" si="1"/>
        <v>326.23913509111907</v>
      </c>
      <c r="H5" s="9">
        <f t="shared" si="2"/>
        <v>572.2603534852783</v>
      </c>
      <c r="I5" s="9">
        <f t="shared" si="3"/>
        <v>207.78389430557937</v>
      </c>
    </row>
    <row r="6" spans="1:9" ht="15" customHeight="1" x14ac:dyDescent="0.25">
      <c r="A6" s="8">
        <v>22</v>
      </c>
      <c r="B6" s="8" t="s">
        <v>22</v>
      </c>
      <c r="C6" s="9">
        <v>3457.4667566265503</v>
      </c>
      <c r="D6" s="10">
        <f t="shared" si="0"/>
        <v>0.14887676919543755</v>
      </c>
      <c r="E6" s="9">
        <v>86798</v>
      </c>
      <c r="F6" s="9">
        <v>32013</v>
      </c>
      <c r="G6" s="9">
        <f t="shared" si="1"/>
        <v>398.33484142797647</v>
      </c>
      <c r="H6" s="9">
        <f t="shared" si="2"/>
        <v>1080.0196034818823</v>
      </c>
      <c r="I6" s="9">
        <f t="shared" si="3"/>
        <v>291.00561030767773</v>
      </c>
    </row>
    <row r="7" spans="1:9" ht="15" customHeight="1" x14ac:dyDescent="0.25">
      <c r="A7" s="8">
        <v>23</v>
      </c>
      <c r="B7" s="8" t="s">
        <v>23</v>
      </c>
      <c r="C7" s="9">
        <v>3713.0853740588204</v>
      </c>
      <c r="D7" s="10">
        <f t="shared" si="0"/>
        <v>0.15988357752890417</v>
      </c>
      <c r="E7" s="9">
        <v>75072</v>
      </c>
      <c r="F7" s="9">
        <v>21540</v>
      </c>
      <c r="G7" s="9">
        <f t="shared" si="1"/>
        <v>494.60323077296732</v>
      </c>
      <c r="H7" s="9">
        <f t="shared" si="2"/>
        <v>1723.8093658583196</v>
      </c>
      <c r="I7" s="9">
        <f t="shared" si="3"/>
        <v>384.32962510441979</v>
      </c>
    </row>
    <row r="8" spans="1:9" ht="15" customHeight="1" x14ac:dyDescent="0.25">
      <c r="A8" s="8">
        <v>31</v>
      </c>
      <c r="B8" s="8" t="s">
        <v>24</v>
      </c>
      <c r="C8" s="9">
        <v>1493.76862076568</v>
      </c>
      <c r="D8" s="10">
        <f t="shared" si="0"/>
        <v>6.4320921020829314E-2</v>
      </c>
      <c r="E8" s="9">
        <v>32548</v>
      </c>
      <c r="F8" s="9">
        <v>16416</v>
      </c>
      <c r="G8" s="9">
        <f t="shared" si="1"/>
        <v>458.94329014553279</v>
      </c>
      <c r="H8" s="9">
        <f t="shared" si="2"/>
        <v>909.94677190891821</v>
      </c>
      <c r="I8" s="9">
        <f t="shared" si="3"/>
        <v>305.07487557505107</v>
      </c>
    </row>
    <row r="9" spans="1:9" ht="15" customHeight="1" x14ac:dyDescent="0.25">
      <c r="A9" s="8">
        <v>32</v>
      </c>
      <c r="B9" s="8" t="s">
        <v>25</v>
      </c>
      <c r="C9" s="9">
        <v>1597.4756716112001</v>
      </c>
      <c r="D9" s="10">
        <f t="shared" si="0"/>
        <v>6.878649415846734E-2</v>
      </c>
      <c r="E9" s="9">
        <v>25996</v>
      </c>
      <c r="F9" s="9">
        <v>8848</v>
      </c>
      <c r="G9" s="9">
        <f t="shared" si="1"/>
        <v>614.50825958270502</v>
      </c>
      <c r="H9" s="9">
        <f t="shared" si="2"/>
        <v>1805.4652708083183</v>
      </c>
      <c r="I9" s="9">
        <f t="shared" si="3"/>
        <v>458.46506474893818</v>
      </c>
    </row>
    <row r="10" spans="1:9" ht="15" customHeight="1" x14ac:dyDescent="0.25">
      <c r="A10" s="8">
        <v>33</v>
      </c>
      <c r="B10" s="8" t="s">
        <v>26</v>
      </c>
      <c r="C10" s="9">
        <v>1437.4867316135001</v>
      </c>
      <c r="D10" s="10">
        <f t="shared" si="0"/>
        <v>6.1897451350402817E-2</v>
      </c>
      <c r="E10" s="9">
        <v>15737</v>
      </c>
      <c r="F10" s="9">
        <v>7672</v>
      </c>
      <c r="G10" s="9">
        <f t="shared" si="1"/>
        <v>913.44394205598269</v>
      </c>
      <c r="H10" s="9">
        <f t="shared" si="2"/>
        <v>1873.6792643554484</v>
      </c>
      <c r="I10" s="9">
        <f t="shared" si="3"/>
        <v>614.07438660921014</v>
      </c>
    </row>
    <row r="11" spans="1:9" ht="15" customHeight="1" x14ac:dyDescent="0.2">
      <c r="A11" s="62"/>
      <c r="B11" s="62"/>
      <c r="C11" s="11">
        <f>SUM(C2:C10)</f>
        <v>23223.682078214439</v>
      </c>
      <c r="D11" s="12"/>
      <c r="E11" s="11">
        <f>SUM(E2:E10)</f>
        <v>752746</v>
      </c>
      <c r="F11" s="11">
        <f>SUM(F2:F10)</f>
        <v>418006</v>
      </c>
      <c r="G11" s="11">
        <f>(C11*10000)/E11</f>
        <v>308.5195016408515</v>
      </c>
      <c r="H11" s="11">
        <f>(C11*10000)/F11</f>
        <v>555.58250547155876</v>
      </c>
      <c r="I11" s="11">
        <f>(C11*10000)/(E11+F11)</f>
        <v>198.36551274919401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9</v>
      </c>
      <c r="C2" s="6">
        <v>1561.8858514508202</v>
      </c>
      <c r="D2" s="7">
        <f t="shared" ref="D2:D10" si="0">C2/$C$11</f>
        <v>6.7254014509438451E-2</v>
      </c>
      <c r="E2" s="6">
        <v>136780</v>
      </c>
      <c r="F2" s="6">
        <v>114695</v>
      </c>
      <c r="G2" s="6">
        <f>(C2*10000)/E2</f>
        <v>114.18963674885364</v>
      </c>
      <c r="H2" s="6">
        <f>(C2*10000)/F2</f>
        <v>136.17732694980776</v>
      </c>
      <c r="I2" s="6">
        <f>(C2*10000)/(E2+F2)</f>
        <v>62.108991011067502</v>
      </c>
    </row>
    <row r="3" spans="1:9" ht="15" customHeight="1" x14ac:dyDescent="0.25">
      <c r="A3" s="8">
        <v>2</v>
      </c>
      <c r="B3" s="8" t="s">
        <v>10</v>
      </c>
      <c r="C3" s="9">
        <v>1343.7395163515801</v>
      </c>
      <c r="D3" s="10">
        <f t="shared" si="0"/>
        <v>5.7860743693701706E-2</v>
      </c>
      <c r="E3" s="9">
        <v>80691</v>
      </c>
      <c r="F3" s="9">
        <v>61412</v>
      </c>
      <c r="G3" s="9">
        <f t="shared" ref="G3:G10" si="1">(C3*10000)/E3</f>
        <v>166.52904491846428</v>
      </c>
      <c r="H3" s="9">
        <f t="shared" ref="H3:H10" si="2">(C3*10000)/F3</f>
        <v>218.80732045065787</v>
      </c>
      <c r="I3" s="9">
        <f t="shared" ref="I3:I10" si="3">(C3*10000)/(E3+F3)</f>
        <v>94.560953417702663</v>
      </c>
    </row>
    <row r="4" spans="1:9" ht="15" customHeight="1" x14ac:dyDescent="0.25">
      <c r="A4" s="8">
        <v>3</v>
      </c>
      <c r="B4" s="8" t="s">
        <v>11</v>
      </c>
      <c r="C4" s="9">
        <v>7615.9361396791501</v>
      </c>
      <c r="D4" s="10">
        <f t="shared" si="0"/>
        <v>0.32793835680447364</v>
      </c>
      <c r="E4" s="9">
        <v>219578</v>
      </c>
      <c r="F4" s="9">
        <v>101057</v>
      </c>
      <c r="G4" s="9">
        <f t="shared" si="1"/>
        <v>346.84422572749321</v>
      </c>
      <c r="H4" s="9">
        <f t="shared" si="2"/>
        <v>753.62776845534211</v>
      </c>
      <c r="I4" s="9">
        <f t="shared" si="3"/>
        <v>237.52666239428478</v>
      </c>
    </row>
    <row r="5" spans="1:9" ht="15" customHeight="1" x14ac:dyDescent="0.25">
      <c r="A5" s="8">
        <v>4</v>
      </c>
      <c r="B5" s="8" t="s">
        <v>12</v>
      </c>
      <c r="C5" s="9">
        <v>1701.2329399606001</v>
      </c>
      <c r="D5" s="10">
        <f t="shared" si="0"/>
        <v>7.3254229636414286E-2</v>
      </c>
      <c r="E5" s="9">
        <v>84412</v>
      </c>
      <c r="F5" s="9">
        <v>49617</v>
      </c>
      <c r="G5" s="9">
        <f t="shared" si="1"/>
        <v>201.5392290149031</v>
      </c>
      <c r="H5" s="9">
        <f t="shared" si="2"/>
        <v>342.872995134853</v>
      </c>
      <c r="I5" s="9">
        <f t="shared" si="3"/>
        <v>126.93021211533325</v>
      </c>
    </row>
    <row r="6" spans="1:9" ht="15" customHeight="1" x14ac:dyDescent="0.25">
      <c r="A6" s="8">
        <v>5</v>
      </c>
      <c r="B6" s="8" t="s">
        <v>13</v>
      </c>
      <c r="C6" s="9">
        <v>1654.0668243156301</v>
      </c>
      <c r="D6" s="10">
        <f t="shared" si="0"/>
        <v>7.122328056097825E-2</v>
      </c>
      <c r="E6" s="9">
        <v>45110</v>
      </c>
      <c r="F6" s="9">
        <v>16986</v>
      </c>
      <c r="G6" s="9">
        <f t="shared" si="1"/>
        <v>366.67409095890713</v>
      </c>
      <c r="H6" s="9">
        <f t="shared" si="2"/>
        <v>973.78242335784182</v>
      </c>
      <c r="I6" s="9">
        <f t="shared" si="3"/>
        <v>266.37252388489276</v>
      </c>
    </row>
    <row r="7" spans="1:9" ht="15" customHeight="1" x14ac:dyDescent="0.25">
      <c r="A7" s="8">
        <v>6</v>
      </c>
      <c r="B7" s="8" t="s">
        <v>14</v>
      </c>
      <c r="C7" s="9">
        <v>1196.75904568687</v>
      </c>
      <c r="D7" s="10">
        <f t="shared" si="0"/>
        <v>5.1531838993331698E-2</v>
      </c>
      <c r="E7" s="9">
        <v>28760</v>
      </c>
      <c r="F7" s="9">
        <v>20008</v>
      </c>
      <c r="G7" s="9">
        <f t="shared" si="1"/>
        <v>416.11927875065015</v>
      </c>
      <c r="H7" s="9">
        <f t="shared" si="2"/>
        <v>598.14026673674027</v>
      </c>
      <c r="I7" s="9">
        <f t="shared" si="3"/>
        <v>245.39842636295725</v>
      </c>
    </row>
    <row r="8" spans="1:9" ht="15" customHeight="1" x14ac:dyDescent="0.25">
      <c r="A8" s="8">
        <v>7</v>
      </c>
      <c r="B8" s="8" t="s">
        <v>15</v>
      </c>
      <c r="C8" s="9">
        <v>4208.0812657107499</v>
      </c>
      <c r="D8" s="10">
        <f t="shared" si="0"/>
        <v>0.18119785017459591</v>
      </c>
      <c r="E8" s="9">
        <v>90388</v>
      </c>
      <c r="F8" s="9">
        <v>32162</v>
      </c>
      <c r="G8" s="9">
        <f t="shared" si="1"/>
        <v>465.55751490361001</v>
      </c>
      <c r="H8" s="9">
        <f t="shared" si="2"/>
        <v>1308.4016123719764</v>
      </c>
      <c r="I8" s="9">
        <f t="shared" si="3"/>
        <v>343.37668426852309</v>
      </c>
    </row>
    <row r="9" spans="1:9" ht="15" customHeight="1" x14ac:dyDescent="0.25">
      <c r="A9" s="8">
        <v>8</v>
      </c>
      <c r="B9" s="8" t="s">
        <v>16</v>
      </c>
      <c r="C9" s="9">
        <v>3044.92872947255</v>
      </c>
      <c r="D9" s="10">
        <f t="shared" si="0"/>
        <v>0.1311130904745256</v>
      </c>
      <c r="E9" s="9">
        <v>54692</v>
      </c>
      <c r="F9" s="9">
        <v>17415</v>
      </c>
      <c r="G9" s="9">
        <f t="shared" si="1"/>
        <v>556.74115583130072</v>
      </c>
      <c r="H9" s="9">
        <f t="shared" si="2"/>
        <v>1748.4517539319838</v>
      </c>
      <c r="I9" s="9">
        <f t="shared" si="3"/>
        <v>422.27921415015879</v>
      </c>
    </row>
    <row r="10" spans="1:9" ht="15" customHeight="1" x14ac:dyDescent="0.25">
      <c r="A10" s="8">
        <v>9</v>
      </c>
      <c r="B10" s="8" t="s">
        <v>17</v>
      </c>
      <c r="C10" s="9">
        <v>897.05176558649703</v>
      </c>
      <c r="D10" s="10">
        <f t="shared" si="0"/>
        <v>3.8626595152540376E-2</v>
      </c>
      <c r="E10" s="9">
        <v>12335</v>
      </c>
      <c r="F10" s="9">
        <v>4654</v>
      </c>
      <c r="G10" s="9">
        <f t="shared" si="1"/>
        <v>727.24099358451326</v>
      </c>
      <c r="H10" s="9">
        <f t="shared" si="2"/>
        <v>1927.4855298377677</v>
      </c>
      <c r="I10" s="9">
        <f t="shared" si="3"/>
        <v>528.01916863058273</v>
      </c>
    </row>
    <row r="11" spans="1:9" ht="15" customHeight="1" x14ac:dyDescent="0.2">
      <c r="A11" s="62"/>
      <c r="B11" s="62"/>
      <c r="C11" s="11">
        <f>SUM(C2:C10)</f>
        <v>23223.68207821445</v>
      </c>
      <c r="D11" s="12"/>
      <c r="E11" s="11">
        <f>SUM(E2:E10)</f>
        <v>752746</v>
      </c>
      <c r="F11" s="11">
        <f>SUM(F2:F10)</f>
        <v>418006</v>
      </c>
      <c r="G11" s="11">
        <f>(C11*10000)/E11</f>
        <v>308.51950164085162</v>
      </c>
      <c r="H11" s="11">
        <f>(C11*10000)/F11</f>
        <v>555.58250547155899</v>
      </c>
      <c r="I11" s="11">
        <f>(C11*10000)/(E11+F11)</f>
        <v>198.3655127491941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4">
        <v>1556.70567161709</v>
      </c>
      <c r="D2" s="14">
        <v>2779.3930851616401</v>
      </c>
      <c r="E2" s="14">
        <v>8016.8977801774599</v>
      </c>
      <c r="F2" s="14">
        <v>1222.6874135445501</v>
      </c>
      <c r="G2" s="14">
        <v>1556.70567161709</v>
      </c>
      <c r="H2" s="15">
        <f>E2/SUM($E2:$G2)</f>
        <v>0.74256037375903516</v>
      </c>
      <c r="I2" s="15">
        <f t="shared" ref="I2:J2" si="0">F2/SUM($E2:$G2)</f>
        <v>0.11325069218632493</v>
      </c>
      <c r="J2" s="15">
        <f t="shared" si="0"/>
        <v>0.14418893405463984</v>
      </c>
    </row>
    <row r="3" spans="1:10" ht="15" customHeight="1" x14ac:dyDescent="0.25">
      <c r="A3" s="8">
        <v>12</v>
      </c>
      <c r="B3" s="8" t="s">
        <v>2</v>
      </c>
      <c r="C3" s="16">
        <v>1252.3977609982601</v>
      </c>
      <c r="D3" s="16">
        <v>1479.00187767015</v>
      </c>
      <c r="E3" s="16">
        <v>1681.4501150995302</v>
      </c>
      <c r="F3" s="16">
        <v>226.60411667188987</v>
      </c>
      <c r="G3" s="16">
        <v>1252.3977609982601</v>
      </c>
      <c r="H3" s="17">
        <f t="shared" ref="H3:H11" si="1">E3/SUM($E3:$G3)</f>
        <v>0.53202836776077134</v>
      </c>
      <c r="I3" s="17">
        <f t="shared" ref="I3:I11" si="2">F3/SUM($E3:$G3)</f>
        <v>7.1699907858212411E-2</v>
      </c>
      <c r="J3" s="17">
        <f t="shared" ref="J3:J11" si="3">G3/SUM($E3:$G3)</f>
        <v>0.39627172438101621</v>
      </c>
    </row>
    <row r="4" spans="1:10" ht="15" customHeight="1" x14ac:dyDescent="0.25">
      <c r="A4" s="8">
        <v>13</v>
      </c>
      <c r="B4" s="8" t="s">
        <v>27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14</v>
      </c>
      <c r="B5" s="8" t="s">
        <v>3</v>
      </c>
      <c r="C5" s="16">
        <v>524.79488710637202</v>
      </c>
      <c r="D5" s="16">
        <v>939.24900864408505</v>
      </c>
      <c r="E5" s="16">
        <v>3273.1387844235051</v>
      </c>
      <c r="F5" s="16">
        <v>414.45412153771304</v>
      </c>
      <c r="G5" s="16">
        <v>524.79488710637202</v>
      </c>
      <c r="H5" s="17">
        <f t="shared" si="1"/>
        <v>0.7770269370284888</v>
      </c>
      <c r="I5" s="17">
        <f t="shared" si="2"/>
        <v>9.8389355847006393E-2</v>
      </c>
      <c r="J5" s="17">
        <f t="shared" si="3"/>
        <v>0.12458370712450487</v>
      </c>
    </row>
    <row r="6" spans="1:10" ht="15" customHeight="1" x14ac:dyDescent="0.25">
      <c r="A6" s="8">
        <v>15</v>
      </c>
      <c r="B6" s="8" t="s">
        <v>4</v>
      </c>
      <c r="C6" s="13" t="s">
        <v>62</v>
      </c>
      <c r="D6" s="13" t="s">
        <v>62</v>
      </c>
      <c r="E6" s="16">
        <v>2773.82293973269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5</v>
      </c>
      <c r="C7" s="13" t="s">
        <v>62</v>
      </c>
      <c r="D7" s="13" t="s">
        <v>62</v>
      </c>
      <c r="E7" s="16">
        <v>1525.5080005462601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6</v>
      </c>
      <c r="C8" s="13" t="s">
        <v>62</v>
      </c>
      <c r="D8" s="13" t="s">
        <v>62</v>
      </c>
      <c r="E8" s="16">
        <v>699.26478235455897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7</v>
      </c>
      <c r="C9" s="13" t="s">
        <v>62</v>
      </c>
      <c r="D9" s="13" t="s">
        <v>62</v>
      </c>
      <c r="E9" s="16">
        <v>46.447662672347398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8</v>
      </c>
      <c r="C10" s="13" t="s">
        <v>62</v>
      </c>
      <c r="D10" s="13" t="s">
        <v>62</v>
      </c>
      <c r="E10" s="16">
        <v>9.5080417322007609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2"/>
      <c r="B11" s="62"/>
      <c r="C11" s="11">
        <f>SUM(C2:C10)</f>
        <v>3333.8983197217221</v>
      </c>
      <c r="D11" s="11">
        <f t="shared" ref="D11:G11" si="4">SUM(D2:D10)</f>
        <v>5197.6439714758744</v>
      </c>
      <c r="E11" s="11">
        <f t="shared" si="4"/>
        <v>18026.038106738557</v>
      </c>
      <c r="F11" s="11">
        <f t="shared" si="4"/>
        <v>1863.745651754153</v>
      </c>
      <c r="G11" s="11">
        <f t="shared" si="4"/>
        <v>3333.8983197217221</v>
      </c>
      <c r="H11" s="18">
        <f t="shared" si="1"/>
        <v>0.77619208039574139</v>
      </c>
      <c r="I11" s="18">
        <f t="shared" si="2"/>
        <v>8.0251944781077028E-2</v>
      </c>
      <c r="J11" s="18">
        <f t="shared" si="3"/>
        <v>0.14355597482318147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18</v>
      </c>
      <c r="C2" s="14">
        <v>836.23519192897504</v>
      </c>
      <c r="D2" s="14">
        <v>1331.383246981</v>
      </c>
      <c r="E2" s="14">
        <v>5564.4779001151001</v>
      </c>
      <c r="F2" s="14">
        <v>495.14805505202492</v>
      </c>
      <c r="G2" s="14">
        <v>836.23519192897504</v>
      </c>
      <c r="H2" s="15">
        <f>E2/SUM($E2:$G2)</f>
        <v>0.80693009638953428</v>
      </c>
      <c r="I2" s="15">
        <f t="shared" ref="I2:J2" si="0">F2/SUM($E2:$G2)</f>
        <v>7.1803657946409721E-2</v>
      </c>
      <c r="J2" s="15">
        <f t="shared" si="0"/>
        <v>0.12126624566405605</v>
      </c>
    </row>
    <row r="3" spans="1:10" ht="15" customHeight="1" x14ac:dyDescent="0.25">
      <c r="A3" s="8">
        <v>12</v>
      </c>
      <c r="B3" s="8" t="s">
        <v>19</v>
      </c>
      <c r="C3" s="16">
        <v>274.27215587005804</v>
      </c>
      <c r="D3" s="16">
        <v>462.42126028270201</v>
      </c>
      <c r="E3" s="16">
        <v>1275.0816584679981</v>
      </c>
      <c r="F3" s="16">
        <v>188.14910441264396</v>
      </c>
      <c r="G3" s="16">
        <v>274.27215587005804</v>
      </c>
      <c r="H3" s="17">
        <f t="shared" ref="H3:H11" si="1">E3/SUM($E3:$G3)</f>
        <v>0.73385871454236618</v>
      </c>
      <c r="I3" s="17">
        <f t="shared" ref="I3:I11" si="2">F3/SUM($E3:$G3)</f>
        <v>0.10828707243146792</v>
      </c>
      <c r="J3" s="17">
        <f t="shared" ref="J3:J11" si="3">G3/SUM($E3:$G3)</f>
        <v>0.15785421302616592</v>
      </c>
    </row>
    <row r="4" spans="1:10" ht="15" customHeight="1" x14ac:dyDescent="0.25">
      <c r="A4" s="8">
        <v>13</v>
      </c>
      <c r="B4" s="8" t="s">
        <v>20</v>
      </c>
      <c r="C4" s="16">
        <v>338.89702238349503</v>
      </c>
      <c r="D4" s="16">
        <v>433.42614526758206</v>
      </c>
      <c r="E4" s="16">
        <v>1188.0491182172179</v>
      </c>
      <c r="F4" s="16">
        <v>94.52912288408703</v>
      </c>
      <c r="G4" s="16">
        <v>338.89702238349503</v>
      </c>
      <c r="H4" s="17">
        <f t="shared" si="1"/>
        <v>0.73269641848492795</v>
      </c>
      <c r="I4" s="17">
        <f t="shared" si="2"/>
        <v>5.8298220770219698E-2</v>
      </c>
      <c r="J4" s="17">
        <f t="shared" si="3"/>
        <v>0.20900536074485226</v>
      </c>
    </row>
    <row r="5" spans="1:10" ht="15" customHeight="1" x14ac:dyDescent="0.25">
      <c r="A5" s="8">
        <v>21</v>
      </c>
      <c r="B5" s="8" t="s">
        <v>21</v>
      </c>
      <c r="C5" s="16">
        <v>174.66717045722999</v>
      </c>
      <c r="D5" s="16">
        <v>262.44730769926701</v>
      </c>
      <c r="E5" s="16">
        <v>1007.112286507823</v>
      </c>
      <c r="F5" s="16">
        <v>87.780137242037028</v>
      </c>
      <c r="G5" s="16">
        <v>174.66717045722999</v>
      </c>
      <c r="H5" s="17">
        <f t="shared" si="1"/>
        <v>0.79327688995711954</v>
      </c>
      <c r="I5" s="17">
        <f t="shared" si="2"/>
        <v>6.914219516954663E-2</v>
      </c>
      <c r="J5" s="17">
        <f t="shared" si="3"/>
        <v>0.1375809148733339</v>
      </c>
    </row>
    <row r="6" spans="1:10" ht="15" customHeight="1" x14ac:dyDescent="0.25">
      <c r="A6" s="8">
        <v>22</v>
      </c>
      <c r="B6" s="8" t="s">
        <v>22</v>
      </c>
      <c r="C6" s="16">
        <v>441.32489685506101</v>
      </c>
      <c r="D6" s="16">
        <v>693.50889864690998</v>
      </c>
      <c r="E6" s="16">
        <v>2763.9578579796403</v>
      </c>
      <c r="F6" s="16">
        <v>252.18400179184897</v>
      </c>
      <c r="G6" s="16">
        <v>441.32489685506101</v>
      </c>
      <c r="H6" s="17">
        <f t="shared" si="1"/>
        <v>0.79941704506117461</v>
      </c>
      <c r="I6" s="17">
        <f t="shared" si="2"/>
        <v>7.2938951996722845E-2</v>
      </c>
      <c r="J6" s="17">
        <f t="shared" si="3"/>
        <v>0.12764400294210251</v>
      </c>
    </row>
    <row r="7" spans="1:10" ht="15" customHeight="1" x14ac:dyDescent="0.25">
      <c r="A7" s="8">
        <v>23</v>
      </c>
      <c r="B7" s="8" t="s">
        <v>23</v>
      </c>
      <c r="C7" s="16">
        <v>478.652188113455</v>
      </c>
      <c r="D7" s="16">
        <v>778.359224040448</v>
      </c>
      <c r="E7" s="16">
        <v>2934.7261500183722</v>
      </c>
      <c r="F7" s="16">
        <v>299.707035926993</v>
      </c>
      <c r="G7" s="16">
        <v>478.652188113455</v>
      </c>
      <c r="H7" s="17">
        <f t="shared" si="1"/>
        <v>0.79037400284992276</v>
      </c>
      <c r="I7" s="17">
        <f t="shared" si="2"/>
        <v>8.0716440839435771E-2</v>
      </c>
      <c r="J7" s="17">
        <f t="shared" si="3"/>
        <v>0.12890955631064155</v>
      </c>
    </row>
    <row r="8" spans="1:10" ht="15" customHeight="1" x14ac:dyDescent="0.25">
      <c r="A8" s="8">
        <v>31</v>
      </c>
      <c r="B8" s="8" t="s">
        <v>24</v>
      </c>
      <c r="C8" s="16">
        <v>254.29446030007199</v>
      </c>
      <c r="D8" s="16">
        <v>392.62665253131701</v>
      </c>
      <c r="E8" s="16">
        <v>1101.141968234363</v>
      </c>
      <c r="F8" s="16">
        <v>138.33219223124502</v>
      </c>
      <c r="G8" s="16">
        <v>254.29446030007199</v>
      </c>
      <c r="H8" s="17">
        <f t="shared" si="1"/>
        <v>0.7371569819628</v>
      </c>
      <c r="I8" s="17">
        <f t="shared" si="2"/>
        <v>9.2606170934517507E-2</v>
      </c>
      <c r="J8" s="17">
        <f t="shared" si="3"/>
        <v>0.1702368471026825</v>
      </c>
    </row>
    <row r="9" spans="1:10" ht="15" customHeight="1" x14ac:dyDescent="0.25">
      <c r="A9" s="8">
        <v>32</v>
      </c>
      <c r="B9" s="8" t="s">
        <v>25</v>
      </c>
      <c r="C9" s="16">
        <v>254.467012811665</v>
      </c>
      <c r="D9" s="16">
        <v>369.64335858368298</v>
      </c>
      <c r="E9" s="16">
        <v>1227.8323130275171</v>
      </c>
      <c r="F9" s="16">
        <v>115.17634577201798</v>
      </c>
      <c r="G9" s="16">
        <v>254.467012811665</v>
      </c>
      <c r="H9" s="17">
        <f t="shared" si="1"/>
        <v>0.76860783224894813</v>
      </c>
      <c r="I9" s="17">
        <f t="shared" si="2"/>
        <v>7.2098967025802721E-2</v>
      </c>
      <c r="J9" s="17">
        <f t="shared" si="3"/>
        <v>0.15929320072524908</v>
      </c>
    </row>
    <row r="10" spans="1:10" ht="15" customHeight="1" x14ac:dyDescent="0.25">
      <c r="A10" s="8">
        <v>33</v>
      </c>
      <c r="B10" s="8" t="s">
        <v>26</v>
      </c>
      <c r="C10" s="16">
        <v>281.08822100171398</v>
      </c>
      <c r="D10" s="16">
        <v>473.82787744297701</v>
      </c>
      <c r="E10" s="16">
        <v>963.658854170523</v>
      </c>
      <c r="F10" s="16">
        <v>192.73965644126304</v>
      </c>
      <c r="G10" s="16">
        <v>281.08822100171398</v>
      </c>
      <c r="H10" s="17">
        <f t="shared" si="1"/>
        <v>0.67037756452114783</v>
      </c>
      <c r="I10" s="17">
        <f t="shared" si="2"/>
        <v>0.13408099859462588</v>
      </c>
      <c r="J10" s="17">
        <f t="shared" si="3"/>
        <v>0.19554143688422629</v>
      </c>
    </row>
    <row r="11" spans="1:10" ht="15" customHeight="1" x14ac:dyDescent="0.2">
      <c r="A11" s="62"/>
      <c r="B11" s="62"/>
      <c r="C11" s="11">
        <f>SUM(C2:C10)</f>
        <v>3333.8983197217249</v>
      </c>
      <c r="D11" s="11">
        <f t="shared" ref="D11:G11" si="4">SUM(D2:D10)</f>
        <v>5197.6439714758862</v>
      </c>
      <c r="E11" s="11">
        <f t="shared" si="4"/>
        <v>18026.038106738553</v>
      </c>
      <c r="F11" s="11">
        <f t="shared" si="4"/>
        <v>1863.7456517541609</v>
      </c>
      <c r="G11" s="11">
        <f t="shared" si="4"/>
        <v>3333.8983197217249</v>
      </c>
      <c r="H11" s="18">
        <f t="shared" si="1"/>
        <v>0.77619208039574106</v>
      </c>
      <c r="I11" s="18">
        <f t="shared" si="2"/>
        <v>8.0251944781077361E-2</v>
      </c>
      <c r="J11" s="18">
        <f t="shared" si="3"/>
        <v>0.14355597482318155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9</v>
      </c>
      <c r="C2" s="14">
        <v>98.7836880131984</v>
      </c>
      <c r="D2" s="14">
        <v>165.53197770577202</v>
      </c>
      <c r="E2" s="14">
        <v>1396.3538737450481</v>
      </c>
      <c r="F2" s="14">
        <v>66.748289692573621</v>
      </c>
      <c r="G2" s="14">
        <v>98.7836880131984</v>
      </c>
      <c r="H2" s="15">
        <f>E2/SUM($E2:$G2)</f>
        <v>0.89401787745755501</v>
      </c>
      <c r="I2" s="15">
        <f t="shared" ref="I2:J2" si="0">F2/SUM($E2:$G2)</f>
        <v>4.2735702888000306E-2</v>
      </c>
      <c r="J2" s="15">
        <f t="shared" si="0"/>
        <v>6.3246419654444802E-2</v>
      </c>
    </row>
    <row r="3" spans="1:10" ht="15" customHeight="1" x14ac:dyDescent="0.25">
      <c r="A3" s="8">
        <v>2</v>
      </c>
      <c r="B3" s="8" t="s">
        <v>10</v>
      </c>
      <c r="C3" s="16">
        <v>127.23363109238099</v>
      </c>
      <c r="D3" s="16">
        <v>221.690498808516</v>
      </c>
      <c r="E3" s="16">
        <v>1122.0490175430641</v>
      </c>
      <c r="F3" s="16">
        <v>94.456867716135008</v>
      </c>
      <c r="G3" s="16">
        <v>127.23363109238099</v>
      </c>
      <c r="H3" s="17">
        <f t="shared" ref="H3:H11" si="1">E3/SUM($E3:$G3)</f>
        <v>0.83501973700197984</v>
      </c>
      <c r="I3" s="17">
        <f t="shared" ref="I3:I11" si="2">F3/SUM($E3:$G3)</f>
        <v>7.0294031370452759E-2</v>
      </c>
      <c r="J3" s="17">
        <f t="shared" ref="J3:J11" si="3">G3/SUM($E3:$G3)</f>
        <v>9.4686231627567299E-2</v>
      </c>
    </row>
    <row r="4" spans="1:10" ht="15" customHeight="1" x14ac:dyDescent="0.25">
      <c r="A4" s="8">
        <v>3</v>
      </c>
      <c r="B4" s="8" t="s">
        <v>11</v>
      </c>
      <c r="C4" s="16">
        <v>1055.1333610496201</v>
      </c>
      <c r="D4" s="16">
        <v>1663.0333003268802</v>
      </c>
      <c r="E4" s="16">
        <v>5952.9028393522694</v>
      </c>
      <c r="F4" s="16">
        <v>607.89993927726005</v>
      </c>
      <c r="G4" s="16">
        <v>1055.1333610496201</v>
      </c>
      <c r="H4" s="17">
        <f t="shared" si="1"/>
        <v>0.78163770417369305</v>
      </c>
      <c r="I4" s="17">
        <f t="shared" si="2"/>
        <v>7.9819463835849619E-2</v>
      </c>
      <c r="J4" s="17">
        <f t="shared" si="3"/>
        <v>0.13854283199045725</v>
      </c>
    </row>
    <row r="5" spans="1:10" ht="15" customHeight="1" x14ac:dyDescent="0.25">
      <c r="A5" s="8">
        <v>4</v>
      </c>
      <c r="B5" s="8" t="s">
        <v>12</v>
      </c>
      <c r="C5" s="16">
        <v>331.47969220446504</v>
      </c>
      <c r="D5" s="16">
        <v>462.68585816470301</v>
      </c>
      <c r="E5" s="16">
        <v>1238.5470817958972</v>
      </c>
      <c r="F5" s="16">
        <v>131.20616596023797</v>
      </c>
      <c r="G5" s="16">
        <v>331.47969220446504</v>
      </c>
      <c r="H5" s="17">
        <f t="shared" si="1"/>
        <v>0.72802909742893962</v>
      </c>
      <c r="I5" s="17">
        <f t="shared" si="2"/>
        <v>7.7124162645990535E-2</v>
      </c>
      <c r="J5" s="17">
        <f t="shared" si="3"/>
        <v>0.19484673992506987</v>
      </c>
    </row>
    <row r="6" spans="1:10" ht="15" customHeight="1" x14ac:dyDescent="0.25">
      <c r="A6" s="8">
        <v>5</v>
      </c>
      <c r="B6" s="8" t="s">
        <v>13</v>
      </c>
      <c r="C6" s="16">
        <v>232.56492398507703</v>
      </c>
      <c r="D6" s="16">
        <v>380.91601178928801</v>
      </c>
      <c r="E6" s="16">
        <v>1273.1508125263422</v>
      </c>
      <c r="F6" s="16">
        <v>148.35108780421098</v>
      </c>
      <c r="G6" s="16">
        <v>232.56492398507703</v>
      </c>
      <c r="H6" s="17">
        <f t="shared" si="1"/>
        <v>0.76970941790886116</v>
      </c>
      <c r="I6" s="17">
        <f t="shared" si="2"/>
        <v>8.9688690700625837E-2</v>
      </c>
      <c r="J6" s="17">
        <f t="shared" si="3"/>
        <v>0.14060189139051305</v>
      </c>
    </row>
    <row r="7" spans="1:10" ht="15" customHeight="1" x14ac:dyDescent="0.25">
      <c r="A7" s="8">
        <v>6</v>
      </c>
      <c r="B7" s="8" t="s">
        <v>14</v>
      </c>
      <c r="C7" s="16">
        <v>228.90536177642002</v>
      </c>
      <c r="D7" s="16">
        <v>326.208941923461</v>
      </c>
      <c r="E7" s="16">
        <v>870.55010376340897</v>
      </c>
      <c r="F7" s="16">
        <v>97.303580147040975</v>
      </c>
      <c r="G7" s="16">
        <v>228.90536177642002</v>
      </c>
      <c r="H7" s="17">
        <f t="shared" si="1"/>
        <v>0.72742304050333195</v>
      </c>
      <c r="I7" s="17">
        <f t="shared" si="2"/>
        <v>8.1305907398589491E-2</v>
      </c>
      <c r="J7" s="17">
        <f t="shared" si="3"/>
        <v>0.19127105209807851</v>
      </c>
    </row>
    <row r="8" spans="1:10" ht="15" customHeight="1" x14ac:dyDescent="0.25">
      <c r="A8" s="8">
        <v>7</v>
      </c>
      <c r="B8" s="8" t="s">
        <v>15</v>
      </c>
      <c r="C8" s="16">
        <v>633.79672723938006</v>
      </c>
      <c r="D8" s="16">
        <v>978.85843633906302</v>
      </c>
      <c r="E8" s="16">
        <v>3229.2228293716871</v>
      </c>
      <c r="F8" s="16">
        <v>345.06170909968296</v>
      </c>
      <c r="G8" s="16">
        <v>633.79672723938006</v>
      </c>
      <c r="H8" s="17">
        <f t="shared" si="1"/>
        <v>0.76738604258543652</v>
      </c>
      <c r="I8" s="17">
        <f t="shared" si="2"/>
        <v>8.1999773129714404E-2</v>
      </c>
      <c r="J8" s="17">
        <f t="shared" si="3"/>
        <v>0.15061418428484913</v>
      </c>
    </row>
    <row r="9" spans="1:10" ht="15" customHeight="1" x14ac:dyDescent="0.25">
      <c r="A9" s="8">
        <v>8</v>
      </c>
      <c r="B9" s="8" t="s">
        <v>16</v>
      </c>
      <c r="C9" s="16">
        <v>473.47937669806703</v>
      </c>
      <c r="D9" s="16">
        <v>732.56406094255101</v>
      </c>
      <c r="E9" s="16">
        <v>2312.3646685299991</v>
      </c>
      <c r="F9" s="16">
        <v>259.08468424448398</v>
      </c>
      <c r="G9" s="16">
        <v>473.47937669806703</v>
      </c>
      <c r="H9" s="17">
        <f t="shared" si="1"/>
        <v>0.75941503856825987</v>
      </c>
      <c r="I9" s="17">
        <f t="shared" si="2"/>
        <v>8.5087273714075817E-2</v>
      </c>
      <c r="J9" s="17">
        <f t="shared" si="3"/>
        <v>0.15549768771766434</v>
      </c>
    </row>
    <row r="10" spans="1:10" ht="15" customHeight="1" x14ac:dyDescent="0.25">
      <c r="A10" s="8">
        <v>9</v>
      </c>
      <c r="B10" s="8" t="s">
        <v>17</v>
      </c>
      <c r="C10" s="16">
        <v>152.52155766311</v>
      </c>
      <c r="D10" s="16">
        <v>266.154885475637</v>
      </c>
      <c r="E10" s="16">
        <v>630.89688011086002</v>
      </c>
      <c r="F10" s="16">
        <v>113.633327812527</v>
      </c>
      <c r="G10" s="16">
        <v>152.52155766311</v>
      </c>
      <c r="H10" s="17">
        <f t="shared" si="1"/>
        <v>0.70330041622333406</v>
      </c>
      <c r="I10" s="17">
        <f t="shared" si="2"/>
        <v>0.12667421454572686</v>
      </c>
      <c r="J10" s="17">
        <f t="shared" si="3"/>
        <v>0.17002536923093911</v>
      </c>
    </row>
    <row r="11" spans="1:10" ht="15" customHeight="1" x14ac:dyDescent="0.2">
      <c r="A11" s="62"/>
      <c r="B11" s="62"/>
      <c r="C11" s="11">
        <f>SUM(C2:C10)</f>
        <v>3333.8983197217181</v>
      </c>
      <c r="D11" s="11">
        <f t="shared" ref="D11:G11" si="4">SUM(D2:D10)</f>
        <v>5197.6439714758708</v>
      </c>
      <c r="E11" s="11">
        <f t="shared" si="4"/>
        <v>18026.038106738579</v>
      </c>
      <c r="F11" s="11">
        <f t="shared" si="4"/>
        <v>1863.7456517541523</v>
      </c>
      <c r="G11" s="11">
        <f t="shared" si="4"/>
        <v>3333.8983197217181</v>
      </c>
      <c r="H11" s="18">
        <f t="shared" si="1"/>
        <v>0.77619208039574183</v>
      </c>
      <c r="I11" s="18">
        <f t="shared" si="2"/>
        <v>8.0251944781076945E-2</v>
      </c>
      <c r="J11" s="18">
        <f t="shared" si="3"/>
        <v>0.14355597482318119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19">
        <v>768.36366729308497</v>
      </c>
      <c r="D2" s="19">
        <v>1751.9882864608001</v>
      </c>
      <c r="E2" s="14">
        <v>2181.0129387874599</v>
      </c>
      <c r="F2" s="14">
        <v>2927.12420937975</v>
      </c>
      <c r="G2" s="14">
        <v>3167.8017544253098</v>
      </c>
      <c r="H2" s="15">
        <v>7.1169226312703157E-2</v>
      </c>
      <c r="I2" s="15">
        <v>0.16227686987804013</v>
      </c>
      <c r="J2" s="15">
        <v>0.2020150223634806</v>
      </c>
      <c r="K2" s="15">
        <v>0.27112313370652597</v>
      </c>
      <c r="L2" s="15">
        <v>0.29341574773925017</v>
      </c>
    </row>
    <row r="3" spans="1:12" ht="15" customHeight="1" x14ac:dyDescent="0.25">
      <c r="A3" s="8">
        <v>12</v>
      </c>
      <c r="B3" s="8" t="s">
        <v>2</v>
      </c>
      <c r="C3" s="20">
        <v>104.17706530936199</v>
      </c>
      <c r="D3" s="20">
        <v>354.17517782836399</v>
      </c>
      <c r="E3" s="16">
        <v>650.46165389686303</v>
      </c>
      <c r="F3" s="16">
        <v>846.65115054390208</v>
      </c>
      <c r="G3" s="16">
        <v>1204.98694909495</v>
      </c>
      <c r="H3" s="17">
        <v>3.2962710846111375E-2</v>
      </c>
      <c r="I3" s="17">
        <v>0.11206472308427842</v>
      </c>
      <c r="J3" s="17">
        <v>0.20581285669945679</v>
      </c>
      <c r="K3" s="17">
        <v>0.26788926123068835</v>
      </c>
      <c r="L3" s="17">
        <v>0.38127044813946503</v>
      </c>
    </row>
    <row r="4" spans="1:12" ht="15" customHeight="1" x14ac:dyDescent="0.25">
      <c r="A4" s="8">
        <v>13</v>
      </c>
      <c r="B4" s="8" t="s">
        <v>27</v>
      </c>
      <c r="C4" s="22" t="s">
        <v>62</v>
      </c>
      <c r="D4" s="22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  <c r="K4" s="13" t="s">
        <v>62</v>
      </c>
      <c r="L4" s="13" t="s">
        <v>62</v>
      </c>
    </row>
    <row r="5" spans="1:12" ht="15" customHeight="1" x14ac:dyDescent="0.25">
      <c r="A5" s="8">
        <v>14</v>
      </c>
      <c r="B5" s="8" t="s">
        <v>3</v>
      </c>
      <c r="C5" s="20">
        <v>111.39226641846399</v>
      </c>
      <c r="D5" s="20">
        <v>175.997460147776</v>
      </c>
      <c r="E5" s="16">
        <v>381.41415480008999</v>
      </c>
      <c r="F5" s="16">
        <v>1702.65411864978</v>
      </c>
      <c r="G5" s="16">
        <v>1840.9297925216399</v>
      </c>
      <c r="H5" s="17">
        <v>2.6443972374954539E-2</v>
      </c>
      <c r="I5" s="17">
        <v>4.1780925407569482E-2</v>
      </c>
      <c r="J5" s="17">
        <v>9.0545831387073533E-2</v>
      </c>
      <c r="K5" s="17">
        <v>0.404201655333356</v>
      </c>
      <c r="L5" s="17">
        <v>0.43702761549704638</v>
      </c>
    </row>
    <row r="6" spans="1:12" ht="15" customHeight="1" x14ac:dyDescent="0.25">
      <c r="A6" s="8">
        <v>15</v>
      </c>
      <c r="B6" s="8" t="s">
        <v>4</v>
      </c>
      <c r="C6" s="20">
        <v>215.04040839898599</v>
      </c>
      <c r="D6" s="20">
        <v>485.85540162938901</v>
      </c>
      <c r="E6" s="16">
        <v>429.14200465773399</v>
      </c>
      <c r="F6" s="16">
        <v>657.21928970266003</v>
      </c>
      <c r="G6" s="16">
        <v>986.56581899701098</v>
      </c>
      <c r="H6" s="17">
        <v>7.7524922945154576E-2</v>
      </c>
      <c r="I6" s="17">
        <v>0.17515732440351486</v>
      </c>
      <c r="J6" s="17">
        <v>0.1547113916464124</v>
      </c>
      <c r="K6" s="17">
        <v>0.23693628175097994</v>
      </c>
      <c r="L6" s="17">
        <v>0.35567007925393823</v>
      </c>
    </row>
    <row r="7" spans="1:12" ht="15" customHeight="1" x14ac:dyDescent="0.25">
      <c r="A7" s="8">
        <v>16</v>
      </c>
      <c r="B7" s="8" t="s">
        <v>5</v>
      </c>
      <c r="C7" s="20">
        <v>69.833371002050697</v>
      </c>
      <c r="D7" s="20">
        <v>160.44655204565899</v>
      </c>
      <c r="E7" s="16">
        <v>235.75338023576802</v>
      </c>
      <c r="F7" s="16">
        <v>432.12058945593901</v>
      </c>
      <c r="G7" s="16">
        <v>627.35408728311393</v>
      </c>
      <c r="H7" s="17">
        <v>4.5777125991185774E-2</v>
      </c>
      <c r="I7" s="17">
        <v>0.1051758195609631</v>
      </c>
      <c r="J7" s="17">
        <v>0.15454090265216841</v>
      </c>
      <c r="K7" s="17">
        <v>0.28326340806788625</v>
      </c>
      <c r="L7" s="17">
        <v>0.41124274372779634</v>
      </c>
    </row>
    <row r="8" spans="1:12" ht="15" customHeight="1" x14ac:dyDescent="0.25">
      <c r="A8" s="8">
        <v>17</v>
      </c>
      <c r="B8" s="8" t="s">
        <v>6</v>
      </c>
      <c r="C8" s="20">
        <v>10.899660899605101</v>
      </c>
      <c r="D8" s="20">
        <v>28.610096554809001</v>
      </c>
      <c r="E8" s="16">
        <v>38.297582693418299</v>
      </c>
      <c r="F8" s="16">
        <v>136.785049250443</v>
      </c>
      <c r="G8" s="16">
        <v>484.67240317848001</v>
      </c>
      <c r="H8" s="17">
        <v>1.558731544232393E-2</v>
      </c>
      <c r="I8" s="17">
        <v>4.09145388964633E-2</v>
      </c>
      <c r="J8" s="17">
        <v>5.4768355421261294E-2</v>
      </c>
      <c r="K8" s="17">
        <v>0.19561266447635237</v>
      </c>
      <c r="L8" s="17">
        <v>0.69311712576359907</v>
      </c>
    </row>
    <row r="9" spans="1:12" ht="15" customHeight="1" x14ac:dyDescent="0.25">
      <c r="A9" s="8">
        <v>18</v>
      </c>
      <c r="B9" s="8" t="s">
        <v>7</v>
      </c>
      <c r="C9" s="20">
        <v>2.9961771618011199</v>
      </c>
      <c r="D9" s="20">
        <v>10.1130066156573</v>
      </c>
      <c r="E9" s="16">
        <v>5.0334577154597602</v>
      </c>
      <c r="F9" s="16">
        <v>2.0648170458472701</v>
      </c>
      <c r="G9" s="16">
        <v>26.240207191045098</v>
      </c>
      <c r="H9" s="17">
        <v>6.4506517490676499E-2</v>
      </c>
      <c r="I9" s="17">
        <v>0.21772906036840245</v>
      </c>
      <c r="J9" s="17">
        <v>0.10836836763207326</v>
      </c>
      <c r="K9" s="17">
        <v>4.4454700002761409E-2</v>
      </c>
      <c r="L9" s="17">
        <v>0.56494135450608629</v>
      </c>
    </row>
    <row r="10" spans="1:12" ht="15" customHeight="1" x14ac:dyDescent="0.25">
      <c r="A10" s="8">
        <v>19</v>
      </c>
      <c r="B10" s="8" t="s">
        <v>8</v>
      </c>
      <c r="C10" s="20">
        <v>0</v>
      </c>
      <c r="D10" s="20">
        <v>2.9593106080248801</v>
      </c>
      <c r="E10" s="16">
        <v>2.9946102992023</v>
      </c>
      <c r="F10" s="16">
        <v>1.6079153178243299</v>
      </c>
      <c r="G10" s="16">
        <v>1.9462070570752501</v>
      </c>
      <c r="H10" s="17">
        <v>0</v>
      </c>
      <c r="I10" s="17">
        <v>0.31124286251281569</v>
      </c>
      <c r="J10" s="17">
        <v>0.31495547615265646</v>
      </c>
      <c r="K10" s="17">
        <v>0.16911106419202915</v>
      </c>
      <c r="L10" s="17">
        <v>0.20469059714249874</v>
      </c>
    </row>
    <row r="11" spans="1:12" ht="15" customHeight="1" x14ac:dyDescent="0.2">
      <c r="A11" s="62"/>
      <c r="B11" s="62"/>
      <c r="C11" s="21">
        <f t="shared" ref="C11:G11" si="0">SUM(C2:C10)</f>
        <v>1282.7026164833539</v>
      </c>
      <c r="D11" s="21">
        <f t="shared" si="0"/>
        <v>2970.1452918904793</v>
      </c>
      <c r="E11" s="11">
        <f t="shared" si="0"/>
        <v>3924.1097830859953</v>
      </c>
      <c r="F11" s="11">
        <f t="shared" si="0"/>
        <v>6706.2271393461451</v>
      </c>
      <c r="G11" s="11">
        <f t="shared" si="0"/>
        <v>8340.4972197486259</v>
      </c>
      <c r="H11" s="18">
        <v>5.5232525733477394E-2</v>
      </c>
      <c r="I11" s="18">
        <v>0.12789295364210129</v>
      </c>
      <c r="J11" s="18">
        <v>0.16897018201264449</v>
      </c>
      <c r="K11" s="18">
        <v>0.28876674787174827</v>
      </c>
      <c r="L11" s="18">
        <v>0.3591375907400286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0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2017-10-30T07:15:29Z</dcterms:created>
  <dcterms:modified xsi:type="dcterms:W3CDTF">2017-11-20T13:08:02Z</dcterms:modified>
</cp:coreProperties>
</file>