
<file path=[Content_Types].xml><?xml version="1.0" encoding="utf-8"?>
<Types xmlns="http://schemas.openxmlformats.org/package/2006/content-types">
  <Override PartName="/xl/charts/chart6.xml" ContentType="application/vnd.openxmlformats-officedocument.drawingml.chart+xml"/>
  <Override PartName="/xl/theme/theme1.xml" ContentType="application/vnd.openxmlformats-officedocument.theme+xml"/>
  <Override PartName="/xl/styles.xml" ContentType="application/vnd.openxmlformats-officedocument.spreadsheetml.styles+xml"/>
  <Override PartName="/xl/charts/chart4.xml" ContentType="application/vnd.openxmlformats-officedocument.drawingml.chart+xml"/>
  <Override PartName="/xl/drawings/drawing6.xml" ContentType="application/vnd.openxmlformats-officedocument.drawingml.chartshapes+xml"/>
  <Override PartName="/xl/charts/chart5.xml" ContentType="application/vnd.openxmlformats-officedocument.drawingml.chart+xml"/>
  <Override PartName="/xl/drawings/drawing7.xml" ContentType="application/vnd.openxmlformats-officedocument.drawingml.chartshapes+xml"/>
  <Override PartName="/xl/drawings/drawing8.xml" ContentType="application/vnd.openxmlformats-officedocument.drawing+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drawings/drawing5.xml" ContentType="application/vnd.openxmlformats-officedocument.drawingml.chartshapes+xml"/>
  <Override PartName="/xl/drawings/drawing17.xml" ContentType="application/vnd.openxmlformats-officedocument.drawing+xml"/>
  <Override PartName="/xl/drawings/drawing18.xml" ContentType="application/vnd.openxmlformats-officedocument.drawingml.chartshapes+xml"/>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ml.chartshapes+xml"/>
  <Override PartName="/xl/drawings/drawing15.xml" ContentType="application/vnd.openxmlformats-officedocument.drawingml.chartshapes+xml"/>
  <Override PartName="/xl/drawings/drawing16.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drawings/drawing13.xml" ContentType="application/vnd.openxmlformats-officedocument.drawingml.chartshapes+xml"/>
  <Override PartName="/xl/drawings/drawing14.xml" ContentType="application/vnd.openxmlformats-officedocument.drawing+xml"/>
  <Override PartName="/xl/worksheets/sheet1.xml" ContentType="application/vnd.openxmlformats-officedocument.spreadsheetml.worksheet+xml"/>
  <Override PartName="/xl/drawings/drawing11.xml" ContentType="application/vnd.openxmlformats-officedocument.drawing+xml"/>
  <Override PartName="/xl/drawings/drawing12.xml" ContentType="application/vnd.openxmlformats-officedocument.drawingml.chartshapes+xml"/>
  <Override PartName="/xl/calcChain.xml" ContentType="application/vnd.openxmlformats-officedocument.spreadsheetml.calcChain+xml"/>
  <Override PartName="/xl/sharedStrings.xml" ContentType="application/vnd.openxmlformats-officedocument.spreadsheetml.sharedStrings+xml"/>
  <Override PartName="/xl/drawings/drawing10.xml" ContentType="application/vnd.openxmlformats-officedocument.drawingml.chartshapes+xml"/>
  <Override PartName="/xl/charts/chart8.xml" ContentType="application/vnd.openxmlformats-officedocument.drawingml.chart+xml"/>
  <Override PartName="/xl/charts/chart9.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docProps/core.xml" ContentType="application/vnd.openxmlformats-package.core-properties+xml"/>
  <Default Extension="bin" ContentType="application/vnd.openxmlformats-officedocument.spreadsheetml.printerSettings"/>
  <Override PartName="/xl/drawings/drawing9.xml" ContentType="application/vnd.openxmlformats-officedocument.drawingml.chartshapes+xml"/>
  <Override PartName="/xl/charts/chart7.xml" ContentType="application/vnd.openxmlformats-officedocument.drawingml.chart+xml"/>
  <Override PartName="/xl/charts/chart10.xml" ContentType="application/vnd.openxmlformats-officedocument.drawingml.chart+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120" yWindow="60" windowWidth="24915" windowHeight="15390"/>
  </bookViews>
  <sheets>
    <sheet name="Faktenblatt" sheetId="12" r:id="rId1"/>
    <sheet name="Legende" sheetId="13" r:id="rId2"/>
    <sheet name="Statistik_Hauptnutzung" sheetId="11" r:id="rId3"/>
    <sheet name="Statistik_Gemeindetypen" sheetId="10" r:id="rId4"/>
    <sheet name="Analyse_unüberbaut_Hauptnutzung" sheetId="9" r:id="rId5"/>
    <sheet name="Analyse_unüberbaut_Gemeindetype" sheetId="7" r:id="rId6"/>
    <sheet name="Analyse_Erschliessung_oeV" sheetId="5" r:id="rId7"/>
    <sheet name="Vergleich_2007_2012" sheetId="4" r:id="rId8"/>
  </sheets>
  <definedNames>
    <definedName name="Auswertung_GdeTypen_CH00">#REF!</definedName>
  </definedNames>
  <calcPr calcId="125725"/>
</workbook>
</file>

<file path=xl/calcChain.xml><?xml version="1.0" encoding="utf-8"?>
<calcChain xmlns="http://schemas.openxmlformats.org/spreadsheetml/2006/main">
  <c r="F4" i="4"/>
  <c r="F5"/>
  <c r="F6"/>
  <c r="F7"/>
  <c r="F8"/>
  <c r="F10"/>
  <c r="F12"/>
  <c r="E4"/>
  <c r="E5"/>
  <c r="E6"/>
  <c r="E7"/>
  <c r="E8"/>
  <c r="E10"/>
  <c r="E12"/>
  <c r="C13"/>
  <c r="D13"/>
  <c r="C13" i="5"/>
  <c r="D13"/>
  <c r="E13"/>
  <c r="F13"/>
  <c r="G13"/>
  <c r="H5" i="7"/>
  <c r="I5"/>
  <c r="J5"/>
  <c r="H6"/>
  <c r="I6"/>
  <c r="J6"/>
  <c r="H10"/>
  <c r="I10"/>
  <c r="J10"/>
  <c r="H11"/>
  <c r="I11"/>
  <c r="J11"/>
  <c r="D13"/>
  <c r="E13"/>
  <c r="F13"/>
  <c r="G13"/>
  <c r="J13" s="1"/>
  <c r="C13"/>
  <c r="H5" i="9"/>
  <c r="I5"/>
  <c r="J5"/>
  <c r="H6"/>
  <c r="I6"/>
  <c r="J6"/>
  <c r="H7"/>
  <c r="I7"/>
  <c r="J7"/>
  <c r="I4"/>
  <c r="J4"/>
  <c r="H4"/>
  <c r="D13"/>
  <c r="E13"/>
  <c r="F13"/>
  <c r="G13"/>
  <c r="J13" s="1"/>
  <c r="C13"/>
  <c r="F13" i="10"/>
  <c r="E13"/>
  <c r="C13"/>
  <c r="I5"/>
  <c r="I6"/>
  <c r="I10"/>
  <c r="I11"/>
  <c r="H5"/>
  <c r="H6"/>
  <c r="H10"/>
  <c r="H11"/>
  <c r="G5"/>
  <c r="G6"/>
  <c r="G10"/>
  <c r="G11"/>
  <c r="F13" i="11"/>
  <c r="E13"/>
  <c r="C13"/>
  <c r="D9" s="1"/>
  <c r="I5"/>
  <c r="I6"/>
  <c r="I7"/>
  <c r="I4"/>
  <c r="H5"/>
  <c r="H6"/>
  <c r="H7"/>
  <c r="H4"/>
  <c r="G5"/>
  <c r="G6"/>
  <c r="G7"/>
  <c r="G4"/>
  <c r="E13" i="4" l="1"/>
  <c r="F13"/>
  <c r="H13" i="7"/>
  <c r="I13"/>
  <c r="I13" i="9"/>
  <c r="H13"/>
  <c r="I13" i="10"/>
  <c r="D11"/>
  <c r="H13"/>
  <c r="D6"/>
  <c r="D10"/>
  <c r="G13"/>
  <c r="D5"/>
  <c r="D12" i="11"/>
  <c r="D8"/>
  <c r="D4"/>
  <c r="G13"/>
  <c r="I13"/>
  <c r="D7"/>
  <c r="H13"/>
  <c r="D6"/>
  <c r="D10"/>
  <c r="D5"/>
</calcChain>
</file>

<file path=xl/sharedStrings.xml><?xml version="1.0" encoding="utf-8"?>
<sst xmlns="http://schemas.openxmlformats.org/spreadsheetml/2006/main" count="381" uniqueCount="136">
  <si>
    <t>Wohnzonen</t>
  </si>
  <si>
    <t>Arbeitszonen</t>
  </si>
  <si>
    <t>Mischzonen</t>
  </si>
  <si>
    <t>Zentrumszonen</t>
  </si>
  <si>
    <t>Zonen für öffentliche Nutzungen</t>
  </si>
  <si>
    <t>eingeschränkte Bauzonen</t>
  </si>
  <si>
    <t>Tourismus- und Freizeitzonen</t>
  </si>
  <si>
    <t>weitere Bauzonen</t>
  </si>
  <si>
    <t>Grosszentren</t>
  </si>
  <si>
    <t>Nebenzentren der Grosszentren</t>
  </si>
  <si>
    <t>Gürtel der Grosszentren</t>
  </si>
  <si>
    <t>Mittelzentren</t>
  </si>
  <si>
    <t>Gürtel der Mittelzentren</t>
  </si>
  <si>
    <t>Kleinzentren</t>
  </si>
  <si>
    <t>Periurbane ländliche Gemeinden</t>
  </si>
  <si>
    <t>Agrargemeinden</t>
  </si>
  <si>
    <t>Touristische Gemeinden</t>
  </si>
  <si>
    <t>Verkehrszonen innerhalb der Bauzonen</t>
  </si>
  <si>
    <t>Code HN</t>
  </si>
  <si>
    <t>Hauptnutzung</t>
  </si>
  <si>
    <t>Anteil [%]</t>
  </si>
  <si>
    <t>Einwohner innerhalb BZ</t>
  </si>
  <si>
    <t>Beschäftigte innerhalb BZ</t>
  </si>
  <si>
    <t>Quelle: Bundesamt für Raumentwicklung ARE, Bauzonenstatistik Schweiz 2012</t>
  </si>
  <si>
    <t>Code GT</t>
  </si>
  <si>
    <t>Gemeindetyp ARE</t>
  </si>
  <si>
    <t>Überbaut [ha]</t>
  </si>
  <si>
    <t>Unüberbaut [ha]</t>
  </si>
  <si>
    <t>Überbaut [%]</t>
  </si>
  <si>
    <t>Unüberbaut [%]</t>
  </si>
  <si>
    <t>Sehr gute Erschliessung [ha]</t>
  </si>
  <si>
    <t xml:space="preserve"> Gute Erschliessung [ha]</t>
  </si>
  <si>
    <t>Mittelmässige Erschliessung [ha]</t>
  </si>
  <si>
    <t>Geringe Erschliessung [ha]</t>
  </si>
  <si>
    <t>Marginale oder keine Erschliessung [ha]</t>
  </si>
  <si>
    <t>Sehr gute Erschliessung [%]</t>
  </si>
  <si>
    <t xml:space="preserve"> Gute Erschliessung [%]</t>
  </si>
  <si>
    <t>Mittelmässige Erschliessung [%]</t>
  </si>
  <si>
    <t>Geringe Erschliessung [%]</t>
  </si>
  <si>
    <t>Marginale oder keine Erschliessung [%]</t>
  </si>
  <si>
    <t>Fläche der Bauzonen 2007 [ha]</t>
  </si>
  <si>
    <t>Fläche der Bauzonen 2012 [ha]</t>
  </si>
  <si>
    <t>Differenz [ha]</t>
  </si>
  <si>
    <t>Differenz [%]</t>
  </si>
  <si>
    <r>
      <t>Bauzonenfläche pro Einwohner [m</t>
    </r>
    <r>
      <rPr>
        <b/>
        <vertAlign val="superscript"/>
        <sz val="11"/>
        <rFont val="Calibri"/>
        <family val="2"/>
      </rPr>
      <t>2</t>
    </r>
    <r>
      <rPr>
        <b/>
        <sz val="11"/>
        <rFont val="Calibri"/>
        <family val="2"/>
      </rPr>
      <t>]</t>
    </r>
  </si>
  <si>
    <r>
      <t>Bauzonenfläche pro Beschäftigte [m</t>
    </r>
    <r>
      <rPr>
        <b/>
        <vertAlign val="superscript"/>
        <sz val="11"/>
        <rFont val="Calibri"/>
        <family val="2"/>
      </rPr>
      <t>2</t>
    </r>
    <r>
      <rPr>
        <b/>
        <sz val="11"/>
        <rFont val="Calibri"/>
        <family val="2"/>
      </rPr>
      <t>]</t>
    </r>
  </si>
  <si>
    <r>
      <t>Bauzonenfläche pro Einwohner und Beschäftigte [m</t>
    </r>
    <r>
      <rPr>
        <b/>
        <vertAlign val="superscript"/>
        <sz val="11"/>
        <rFont val="Calibri"/>
        <family val="2"/>
      </rPr>
      <t>2</t>
    </r>
    <r>
      <rPr>
        <b/>
        <sz val="11"/>
        <rFont val="Calibri"/>
        <family val="2"/>
      </rPr>
      <t>]</t>
    </r>
  </si>
  <si>
    <t>--</t>
  </si>
  <si>
    <t>Stand der Daten</t>
  </si>
  <si>
    <t>01.01.2012</t>
  </si>
  <si>
    <t>Vollständigkleit</t>
  </si>
  <si>
    <t>ja</t>
  </si>
  <si>
    <t>Anzahl Gemeinden</t>
  </si>
  <si>
    <t>Zonentypen</t>
  </si>
  <si>
    <t>Anzahl Zonen innerhalb der Bauzonen</t>
  </si>
  <si>
    <t>Spezialzonen</t>
  </si>
  <si>
    <t>Bemerkungen</t>
  </si>
  <si>
    <t>In der Statistik 2007 waren alle Sondernutzungspläne als Mischzonen deklariert. In der Statistik 2012 liegen detailliertere Daten vor, was insbesondere zu einer Verschiebung der Flächen von den Mischzonen zu den Wohnzonen führt.</t>
  </si>
  <si>
    <t>Faktenblatt Kanton BL</t>
  </si>
  <si>
    <t>Bundesamt für Raumentwicklung ARE</t>
  </si>
  <si>
    <t>Bauzonenstatistik Schweiz 2012</t>
  </si>
  <si>
    <t>Inhalt</t>
  </si>
  <si>
    <t>- Statistik nach Hauptnutzungen</t>
  </si>
  <si>
    <t>- Statistik nach Gemeindetypen ARE</t>
  </si>
  <si>
    <t>- Analyse der unüberbauten Bauzonen nach Hauptnutzungen</t>
  </si>
  <si>
    <t>- Analyse der unüberbauten Bauzonen nach Gemeindetypen ARE</t>
  </si>
  <si>
    <t>- Analyse der Erschliessung mit dem ÖV nach Hauptnutzungen</t>
  </si>
  <si>
    <t>- Vergleich 2007 - 2012 nach Hauptnutzungen</t>
  </si>
  <si>
    <t>Fläche der Bauzonen [ha]</t>
  </si>
  <si>
    <t>Statistik nach Hauptnutzungen</t>
  </si>
  <si>
    <t>Statistik nach Gemeindetypen ARE</t>
  </si>
  <si>
    <t>Analyse der unüberbauten Bauzonen nach Hauptnutzungen</t>
  </si>
  <si>
    <t>Analyse der unüberbauten Bauzonen nach Gemeindetypen ARE</t>
  </si>
  <si>
    <t>Analyse der Erschliessung mit dem ÖV nach Hauptnutzungen</t>
  </si>
  <si>
    <t>Vergleich 2007 - 2012 nach Hauptnutzungen</t>
  </si>
  <si>
    <t>Unüberbaute Bauzonen Annahme 1 [ha]</t>
  </si>
  <si>
    <t>Unüberbaute Bauzonen Annahme 2 [ha]</t>
  </si>
  <si>
    <t>Unschärfe [ha]</t>
  </si>
  <si>
    <t>Unschärfe [%]</t>
  </si>
  <si>
    <t>- Legende</t>
  </si>
  <si>
    <t>Geodaten: Kantonale Raumplanungsfachstellen</t>
  </si>
  <si>
    <t>Statistik und Analysen: Bundesamt für Raumentwicklung ARE</t>
  </si>
  <si>
    <t>Auskünfte:</t>
  </si>
  <si>
    <t>Rolf Giezendanner</t>
  </si>
  <si>
    <t>rolf.giezendanner@are.admin.ch</t>
  </si>
  <si>
    <t>Bezeichnung</t>
  </si>
  <si>
    <t>Beschreibung</t>
  </si>
  <si>
    <t>Code-Nummer der Hauptnutzungen</t>
  </si>
  <si>
    <t>Code-Nummer der Gemeindetypen ARE</t>
  </si>
  <si>
    <t>Hauptnutzung der Bauzonen nach dem minimalen Geodatenmodell Nutzungsplanung (12.12.2011)</t>
  </si>
  <si>
    <t>Die Gemeindetypen wurden neu auf der Basis der Agglomerationsdefinition 2000 und der Volkszählung 2010 berechnet. Die Zuordnung der Gemeinden zu den Gemeindetypen hat daher gegenüber 2007 Änderungen erfahren.</t>
  </si>
  <si>
    <t>Fläche der Bauzonen</t>
  </si>
  <si>
    <t xml:space="preserve">Anteil der jeweiligen Bauzonenfläche einer Hauptnutzung / eines Gemeindetyps / eines Kantons an der gesamten Bauzonenfläche </t>
  </si>
  <si>
    <t>Einwohner innerhalb der Bauzonen. Es werden die georeferenzierten Einzel-daten aus der Volkszählung STATPOP verwendet.</t>
  </si>
  <si>
    <r>
      <t>Bauzonenfläche pro Einwohner [m</t>
    </r>
    <r>
      <rPr>
        <vertAlign val="superscript"/>
        <sz val="11"/>
        <color theme="1"/>
        <rFont val="Calibri"/>
        <family val="2"/>
        <scheme val="minor"/>
      </rPr>
      <t>2</t>
    </r>
    <r>
      <rPr>
        <sz val="10"/>
        <color theme="1"/>
        <rFont val="Arial"/>
        <family val="2"/>
      </rPr>
      <t>]</t>
    </r>
  </si>
  <si>
    <t>Bauzonenfläche pro Einwohner innerhalb der Bauzonen</t>
  </si>
  <si>
    <t>Beschäftigte innerhalb der Bauzonen. Es werden die georeferenzierten Einzel-daten aus dem Betriebs- und Unternehmensregister BUR verwendet (Total Beschäftigte)</t>
  </si>
  <si>
    <r>
      <t>Bauzonenfläche pro Beschäftigte [m</t>
    </r>
    <r>
      <rPr>
        <vertAlign val="superscript"/>
        <sz val="11"/>
        <color theme="1"/>
        <rFont val="Calibri"/>
        <family val="2"/>
        <scheme val="minor"/>
      </rPr>
      <t>2</t>
    </r>
    <r>
      <rPr>
        <sz val="10"/>
        <color theme="1"/>
        <rFont val="Arial"/>
        <family val="2"/>
      </rPr>
      <t>]</t>
    </r>
  </si>
  <si>
    <t>Bauzonenfläche pro Beschäftigte innerhalb der Bauzonen</t>
  </si>
  <si>
    <r>
      <t>Bauzonenfläche pro Einwohner und Beschäftigte [m</t>
    </r>
    <r>
      <rPr>
        <vertAlign val="superscript"/>
        <sz val="11"/>
        <color theme="1"/>
        <rFont val="Calibri"/>
        <family val="2"/>
        <scheme val="minor"/>
      </rPr>
      <t>2</t>
    </r>
    <r>
      <rPr>
        <sz val="10"/>
        <color theme="1"/>
        <rFont val="Arial"/>
        <family val="2"/>
      </rPr>
      <t>]</t>
    </r>
  </si>
  <si>
    <t>Bauzonenfläche dividiert durch die Summe der Einwohner und Beschäftigten</t>
  </si>
  <si>
    <t>Unüberbaute Bauzonenfläche, berechnet mit Annahme 1</t>
  </si>
  <si>
    <t>Unüberbaute Bauzonenfläche, berechnet mit Annahme 2</t>
  </si>
  <si>
    <t>Überbaute Bauzonenfläche</t>
  </si>
  <si>
    <t>Unschärfe der Bestimmung der unüberbauten Bauzonenfläche (Differenz zwischen der unüberbauten Bauzonenfläche mit Annahmen 1 und 2)</t>
  </si>
  <si>
    <t>Unüberbaute Bauzonenfläche</t>
  </si>
  <si>
    <t>Anteil der überbauten Bauzonenfläche an der gesamten Bauzonenfläche</t>
  </si>
  <si>
    <t>Anteil der Unschärfe (Differenz zwischen der unüberbauten Bauzonenfläche mit Annahmen 1 und 2)</t>
  </si>
  <si>
    <t>Anteil der unüberbauten Bauzonenfläche an der gesamten Bauzonenfläche</t>
  </si>
  <si>
    <r>
      <t>Überbaut pro Einwohner [m</t>
    </r>
    <r>
      <rPr>
        <vertAlign val="superscript"/>
        <sz val="11"/>
        <color theme="1"/>
        <rFont val="Calibri"/>
        <family val="2"/>
        <scheme val="minor"/>
      </rPr>
      <t>2</t>
    </r>
    <r>
      <rPr>
        <sz val="10"/>
        <color theme="1"/>
        <rFont val="Arial"/>
        <family val="2"/>
      </rPr>
      <t>]</t>
    </r>
  </si>
  <si>
    <t>Überbaute Bauzonenfläche pro Einwohner innerhalb der Bauzone</t>
  </si>
  <si>
    <r>
      <t>Unschärfe pro Einwohner [m</t>
    </r>
    <r>
      <rPr>
        <vertAlign val="superscript"/>
        <sz val="11"/>
        <color theme="1"/>
        <rFont val="Calibri"/>
        <family val="2"/>
        <scheme val="minor"/>
      </rPr>
      <t>2</t>
    </r>
    <r>
      <rPr>
        <sz val="10"/>
        <color theme="1"/>
        <rFont val="Arial"/>
        <family val="2"/>
      </rPr>
      <t>]</t>
    </r>
  </si>
  <si>
    <t>Unschärfe der Bestimmung der unüberbauten Bauzonenfläche pro Einwohner innerhalb der Bauzonenfläche (Differenz zwischen der unüberbauten Bauzonenfläche mit Annahmen 1 und 2 pro Einwohner)</t>
  </si>
  <si>
    <t>Bauzonenfläche innerhalb der ÖV-Güteklasse A</t>
  </si>
  <si>
    <t>Gute Erschliessung [ha]</t>
  </si>
  <si>
    <t>Bauzonenfläche innerhalb der ÖV-Güteklasse B</t>
  </si>
  <si>
    <t>Bauzonenfläche innerhalb der ÖV-Güteklasse C</t>
  </si>
  <si>
    <t>Bauzonenfläche innerhalb der ÖV-Güteklasse D</t>
  </si>
  <si>
    <t>Bauzonenfläche ausserhalb der ÖV-Güteklassen</t>
  </si>
  <si>
    <t>Anteil der Bauzonenfläche innerhalb der ÖV-Güteklasse A</t>
  </si>
  <si>
    <t>Gute Erschliessung [%]</t>
  </si>
  <si>
    <t>Anteil der Bauzonenfläche innerhalb der ÖV-Güteklasse B</t>
  </si>
  <si>
    <t>Anteil der Bauzonenfläche innerhalb der ÖV-Güteklasse C</t>
  </si>
  <si>
    <t>Anteil der Bauzonenfläche innerhalb der ÖV-Güteklasse D</t>
  </si>
  <si>
    <t>Anteil der Bauzonenfläche ausserhalb der ÖV-Güteklassen</t>
  </si>
  <si>
    <t>Flächen der Bauzonen, Stand Bauzonenstatistik Schweiz 2007</t>
  </si>
  <si>
    <t>Flächen der Bauzonen, Stand Bauzonenstatistik Schweiz 2012</t>
  </si>
  <si>
    <t>Flächendifferenz zwischen den Bauzonen 2007 und 2012</t>
  </si>
  <si>
    <t>Anteil der Differenz zwischen den Bauzonenflächen 2007 und 2012 (Bauzonenfläche 2007 = 100%)</t>
  </si>
  <si>
    <t>Kantonsnummer</t>
  </si>
  <si>
    <t>Kantonsnummer BFS</t>
  </si>
  <si>
    <t>Kantonskürzel</t>
  </si>
  <si>
    <t>Abkürzung der Kantonsnamen</t>
  </si>
  <si>
    <t>© ARE, 12.2012</t>
  </si>
  <si>
    <t>Kanton BL</t>
  </si>
  <si>
    <t>Verkehrsflächen sind grösstenteils ausgeschnitten.</t>
  </si>
</sst>
</file>

<file path=xl/styles.xml><?xml version="1.0" encoding="utf-8"?>
<styleSheet xmlns="http://schemas.openxmlformats.org/spreadsheetml/2006/main">
  <numFmts count="2">
    <numFmt numFmtId="164" formatCode="0\ %"/>
    <numFmt numFmtId="165" formatCode="0.0%"/>
  </numFmts>
  <fonts count="16">
    <font>
      <sz val="10"/>
      <color theme="1"/>
      <name val="Arial"/>
      <family val="2"/>
    </font>
    <font>
      <sz val="10"/>
      <name val="MS Sans Serif"/>
      <family val="2"/>
    </font>
    <font>
      <sz val="11"/>
      <name val="Calibri"/>
      <family val="2"/>
    </font>
    <font>
      <b/>
      <sz val="11"/>
      <name val="Calibri"/>
      <family val="2"/>
    </font>
    <font>
      <b/>
      <vertAlign val="superscript"/>
      <sz val="11"/>
      <name val="Calibri"/>
      <family val="2"/>
    </font>
    <font>
      <sz val="11"/>
      <color theme="1"/>
      <name val="Calibri"/>
      <family val="2"/>
    </font>
    <font>
      <b/>
      <sz val="11"/>
      <color theme="1"/>
      <name val="Calibri"/>
      <family val="2"/>
    </font>
    <font>
      <b/>
      <sz val="14"/>
      <color rgb="FF000000"/>
      <name val="Calibri"/>
      <family val="2"/>
    </font>
    <font>
      <b/>
      <sz val="11"/>
      <color rgb="FF000000"/>
      <name val="Calibri"/>
      <family val="2"/>
      <scheme val="minor"/>
    </font>
    <font>
      <sz val="11"/>
      <color theme="1"/>
      <name val="Calibri"/>
      <family val="2"/>
      <scheme val="minor"/>
    </font>
    <font>
      <sz val="11"/>
      <color rgb="FF000000"/>
      <name val="Calibri"/>
      <family val="2"/>
      <scheme val="minor"/>
    </font>
    <font>
      <b/>
      <sz val="14"/>
      <color theme="1"/>
      <name val="Calibri"/>
      <family val="2"/>
    </font>
    <font>
      <b/>
      <sz val="14"/>
      <name val="Calibri"/>
      <family val="2"/>
      <scheme val="minor"/>
    </font>
    <font>
      <u/>
      <sz val="11"/>
      <color theme="10"/>
      <name val="Calibri"/>
      <family val="2"/>
    </font>
    <font>
      <b/>
      <sz val="11"/>
      <color theme="1"/>
      <name val="Calibri"/>
      <family val="2"/>
      <scheme val="minor"/>
    </font>
    <font>
      <vertAlign val="superscript"/>
      <sz val="11"/>
      <color theme="1"/>
      <name val="Calibri"/>
      <family val="2"/>
      <scheme val="minor"/>
    </font>
  </fonts>
  <fills count="6">
    <fill>
      <patternFill patternType="none"/>
    </fill>
    <fill>
      <patternFill patternType="gray125"/>
    </fill>
    <fill>
      <patternFill patternType="solid">
        <fgColor rgb="FFFFFFFF"/>
        <bgColor indexed="64"/>
      </patternFill>
    </fill>
    <fill>
      <patternFill patternType="solid">
        <fgColor rgb="FFFFFFFF" tint="-4.9989318521683403E-2"/>
        <bgColor indexed="64"/>
      </patternFill>
    </fill>
    <fill>
      <patternFill patternType="solid">
        <fgColor rgb="FFF2F2F2"/>
        <bgColor rgb="FF000000"/>
      </patternFill>
    </fill>
    <fill>
      <patternFill patternType="solid">
        <fgColor theme="0" tint="-4.9989318521683403E-2"/>
        <bgColor indexed="64"/>
      </patternFill>
    </fill>
  </fills>
  <borders count="14">
    <border>
      <left/>
      <right/>
      <top/>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auto="1"/>
      </left>
      <right style="thin">
        <color auto="1"/>
      </right>
      <top style="thin">
        <color indexed="64"/>
      </top>
      <bottom/>
      <diagonal/>
    </border>
    <border>
      <left style="thin">
        <color auto="1"/>
      </left>
      <right style="thin">
        <color auto="1"/>
      </right>
      <top/>
      <bottom/>
      <diagonal/>
    </border>
    <border>
      <left style="thin">
        <color auto="1"/>
      </left>
      <right style="thin">
        <color auto="1"/>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bottom/>
      <diagonal/>
    </border>
  </borders>
  <cellStyleXfs count="4">
    <xf numFmtId="0" fontId="0" fillId="0" borderId="0"/>
    <xf numFmtId="0" fontId="1" fillId="0" borderId="0"/>
    <xf numFmtId="0" fontId="13" fillId="0" borderId="0" applyNumberFormat="0" applyFill="0" applyBorder="0" applyAlignment="0" applyProtection="0">
      <alignment vertical="top"/>
      <protection locked="0"/>
    </xf>
    <xf numFmtId="0" fontId="9" fillId="0" borderId="0"/>
  </cellStyleXfs>
  <cellXfs count="64">
    <xf numFmtId="0" fontId="0" fillId="0" borderId="0" xfId="0"/>
    <xf numFmtId="0" fontId="1" fillId="0" borderId="0" xfId="1"/>
    <xf numFmtId="0" fontId="3" fillId="3" borderId="2" xfId="1" applyFont="1" applyFill="1" applyBorder="1" applyAlignment="1">
      <alignment horizontal="center" vertical="center" wrapText="1"/>
    </xf>
    <xf numFmtId="0" fontId="2" fillId="2" borderId="1" xfId="1" applyFont="1" applyFill="1" applyBorder="1" applyAlignment="1">
      <alignment vertical="center"/>
    </xf>
    <xf numFmtId="0" fontId="2" fillId="2" borderId="3" xfId="1" applyFont="1" applyFill="1" applyBorder="1" applyAlignment="1">
      <alignment vertical="center"/>
    </xf>
    <xf numFmtId="0" fontId="2" fillId="0" borderId="4" xfId="1" applyFont="1" applyBorder="1"/>
    <xf numFmtId="3" fontId="2" fillId="0" borderId="4" xfId="1" applyNumberFormat="1" applyFont="1" applyBorder="1" applyAlignment="1">
      <alignment horizontal="right"/>
    </xf>
    <xf numFmtId="164" fontId="2" fillId="0" borderId="4" xfId="1" applyNumberFormat="1" applyFont="1" applyBorder="1" applyAlignment="1">
      <alignment horizontal="right"/>
    </xf>
    <xf numFmtId="0" fontId="2" fillId="0" borderId="5" xfId="1" applyFont="1" applyBorder="1"/>
    <xf numFmtId="3" fontId="2" fillId="0" borderId="5" xfId="1" applyNumberFormat="1" applyFont="1" applyBorder="1" applyAlignment="1">
      <alignment horizontal="right"/>
    </xf>
    <xf numFmtId="164" fontId="2" fillId="0" borderId="5" xfId="1" applyNumberFormat="1" applyFont="1" applyBorder="1" applyAlignment="1">
      <alignment horizontal="right"/>
    </xf>
    <xf numFmtId="3" fontId="3" fillId="3" borderId="6" xfId="1" applyNumberFormat="1" applyFont="1" applyFill="1" applyBorder="1" applyAlignment="1">
      <alignment horizontal="right" vertical="center" wrapText="1"/>
    </xf>
    <xf numFmtId="0" fontId="3" fillId="3" borderId="6" xfId="1" applyFont="1" applyFill="1" applyBorder="1" applyAlignment="1">
      <alignment horizontal="right" vertical="center" wrapText="1"/>
    </xf>
    <xf numFmtId="0" fontId="2" fillId="0" borderId="5" xfId="1" applyNumberFormat="1" applyFont="1" applyBorder="1" applyAlignment="1">
      <alignment horizontal="right"/>
    </xf>
    <xf numFmtId="0" fontId="2" fillId="0" borderId="4" xfId="1" applyNumberFormat="1" applyFont="1" applyBorder="1" applyAlignment="1">
      <alignment horizontal="right"/>
    </xf>
    <xf numFmtId="3" fontId="2" fillId="0" borderId="4" xfId="1" applyNumberFormat="1" applyFont="1" applyBorder="1"/>
    <xf numFmtId="9" fontId="2" fillId="0" borderId="4" xfId="1" applyNumberFormat="1" applyFont="1" applyBorder="1"/>
    <xf numFmtId="3" fontId="2" fillId="0" borderId="5" xfId="1" applyNumberFormat="1" applyFont="1" applyBorder="1"/>
    <xf numFmtId="9" fontId="2" fillId="0" borderId="5" xfId="1" applyNumberFormat="1" applyFont="1" applyBorder="1"/>
    <xf numFmtId="9" fontId="3" fillId="3" borderId="6" xfId="1" applyNumberFormat="1" applyFont="1" applyFill="1" applyBorder="1" applyAlignment="1">
      <alignment vertical="center" wrapText="1"/>
    </xf>
    <xf numFmtId="0" fontId="5" fillId="0" borderId="4" xfId="0" applyFont="1" applyBorder="1"/>
    <xf numFmtId="3" fontId="5" fillId="0" borderId="4" xfId="0" applyNumberFormat="1" applyFont="1" applyBorder="1"/>
    <xf numFmtId="0" fontId="5" fillId="0" borderId="5" xfId="0" applyFont="1" applyBorder="1"/>
    <xf numFmtId="3" fontId="5" fillId="0" borderId="5" xfId="0" applyNumberFormat="1" applyFont="1" applyBorder="1"/>
    <xf numFmtId="3" fontId="6" fillId="3" borderId="6" xfId="0" applyNumberFormat="1" applyFont="1" applyFill="1" applyBorder="1" applyAlignment="1">
      <alignment horizontal="right" vertical="center" wrapText="1"/>
    </xf>
    <xf numFmtId="0" fontId="5" fillId="0" borderId="5" xfId="0" applyNumberFormat="1" applyFont="1" applyBorder="1" applyAlignment="1">
      <alignment horizontal="right"/>
    </xf>
    <xf numFmtId="3" fontId="3" fillId="3" borderId="6" xfId="1" applyNumberFormat="1" applyFont="1" applyFill="1" applyBorder="1" applyAlignment="1">
      <alignment vertical="center" wrapText="1"/>
    </xf>
    <xf numFmtId="165" fontId="2" fillId="0" borderId="4" xfId="1" applyNumberFormat="1" applyFont="1" applyBorder="1"/>
    <xf numFmtId="165" fontId="2" fillId="0" borderId="5" xfId="1" applyNumberFormat="1" applyFont="1" applyBorder="1"/>
    <xf numFmtId="165" fontId="3" fillId="3" borderId="6" xfId="1" applyNumberFormat="1" applyFont="1" applyFill="1" applyBorder="1" applyAlignment="1">
      <alignment vertical="center" wrapText="1"/>
    </xf>
    <xf numFmtId="0" fontId="5" fillId="0" borderId="0" xfId="0" applyFont="1" applyBorder="1" applyAlignment="1">
      <alignment vertical="top"/>
    </xf>
    <xf numFmtId="0" fontId="8" fillId="0" borderId="4" xfId="0" applyFont="1" applyBorder="1" applyAlignment="1">
      <alignment vertical="top"/>
    </xf>
    <xf numFmtId="0" fontId="8" fillId="0" borderId="11" xfId="0" applyFont="1" applyBorder="1" applyAlignment="1">
      <alignment vertical="top"/>
    </xf>
    <xf numFmtId="0" fontId="9" fillId="0" borderId="5" xfId="0" applyFont="1" applyBorder="1" applyAlignment="1">
      <alignment vertical="top"/>
    </xf>
    <xf numFmtId="0" fontId="9" fillId="0" borderId="11" xfId="0" applyFont="1" applyBorder="1" applyAlignment="1">
      <alignment vertical="top"/>
    </xf>
    <xf numFmtId="0" fontId="2" fillId="0" borderId="5" xfId="1" applyFont="1" applyBorder="1" applyAlignment="1">
      <alignment horizontal="right"/>
    </xf>
    <xf numFmtId="49" fontId="9" fillId="0" borderId="4" xfId="0" applyNumberFormat="1" applyFont="1" applyBorder="1" applyAlignment="1">
      <alignment horizontal="left" vertical="top" wrapText="1"/>
    </xf>
    <xf numFmtId="49" fontId="9" fillId="0" borderId="11" xfId="0" applyNumberFormat="1" applyFont="1" applyBorder="1" applyAlignment="1">
      <alignment horizontal="left" vertical="top" wrapText="1"/>
    </xf>
    <xf numFmtId="49" fontId="9" fillId="0" borderId="5" xfId="0" applyNumberFormat="1" applyFont="1" applyBorder="1" applyAlignment="1">
      <alignment horizontal="left" vertical="top" wrapText="1"/>
    </xf>
    <xf numFmtId="49" fontId="10" fillId="0" borderId="4" xfId="0" applyNumberFormat="1" applyFont="1" applyBorder="1" applyAlignment="1">
      <alignment horizontal="left" vertical="top" wrapText="1"/>
    </xf>
    <xf numFmtId="0" fontId="11" fillId="0" borderId="0" xfId="0" applyFont="1" applyBorder="1" applyAlignment="1">
      <alignment vertical="top"/>
    </xf>
    <xf numFmtId="49" fontId="6" fillId="0" borderId="0" xfId="0" applyNumberFormat="1" applyFont="1" applyBorder="1" applyAlignment="1">
      <alignment vertical="top"/>
    </xf>
    <xf numFmtId="49" fontId="5" fillId="0" borderId="0" xfId="0" applyNumberFormat="1" applyFont="1" applyBorder="1" applyAlignment="1">
      <alignment vertical="top"/>
    </xf>
    <xf numFmtId="0" fontId="2" fillId="2" borderId="12" xfId="1" applyFont="1" applyFill="1" applyBorder="1" applyAlignment="1">
      <alignment vertical="center"/>
    </xf>
    <xf numFmtId="0" fontId="12" fillId="0" borderId="0" xfId="1" applyFont="1"/>
    <xf numFmtId="0" fontId="5" fillId="0" borderId="0" xfId="0" applyFont="1" applyAlignment="1">
      <alignment vertical="top"/>
    </xf>
    <xf numFmtId="0" fontId="9" fillId="0" borderId="0" xfId="3"/>
    <xf numFmtId="49" fontId="9" fillId="0" borderId="4" xfId="3" applyNumberFormat="1" applyBorder="1" applyAlignment="1">
      <alignment horizontal="left" vertical="top" wrapText="1"/>
    </xf>
    <xf numFmtId="49" fontId="9" fillId="0" borderId="8" xfId="3" applyNumberFormat="1" applyBorder="1" applyAlignment="1">
      <alignment horizontal="left" vertical="top" wrapText="1"/>
    </xf>
    <xf numFmtId="49" fontId="9" fillId="0" borderId="5" xfId="3" applyNumberFormat="1" applyBorder="1" applyAlignment="1">
      <alignment horizontal="left" vertical="top" wrapText="1"/>
    </xf>
    <xf numFmtId="49" fontId="9" fillId="0" borderId="13" xfId="3" applyNumberFormat="1" applyFill="1" applyBorder="1" applyAlignment="1">
      <alignment horizontal="left" vertical="top" wrapText="1"/>
    </xf>
    <xf numFmtId="49" fontId="9" fillId="0" borderId="13" xfId="3" applyNumberFormat="1" applyBorder="1" applyAlignment="1">
      <alignment horizontal="left" vertical="top" wrapText="1"/>
    </xf>
    <xf numFmtId="49" fontId="9" fillId="0" borderId="11" xfId="3" applyNumberFormat="1" applyBorder="1" applyAlignment="1">
      <alignment horizontal="left" vertical="top" wrapText="1"/>
    </xf>
    <xf numFmtId="49" fontId="9" fillId="0" borderId="10" xfId="3" applyNumberFormat="1" applyBorder="1" applyAlignment="1">
      <alignment horizontal="left" vertical="top" wrapText="1"/>
    </xf>
    <xf numFmtId="0" fontId="9" fillId="0" borderId="0" xfId="3" applyAlignment="1">
      <alignment vertical="top"/>
    </xf>
    <xf numFmtId="0" fontId="13" fillId="0" borderId="0" xfId="2" applyFont="1" applyAlignment="1" applyProtection="1">
      <alignment vertical="top"/>
    </xf>
    <xf numFmtId="0" fontId="12" fillId="0" borderId="0" xfId="1" applyFont="1" applyAlignment="1">
      <alignment horizontal="right"/>
    </xf>
    <xf numFmtId="0" fontId="7" fillId="4" borderId="7" xfId="0" applyFont="1" applyFill="1" applyBorder="1" applyAlignment="1">
      <alignment horizontal="center" vertical="center"/>
    </xf>
    <xf numFmtId="0" fontId="7" fillId="4" borderId="8" xfId="0" applyFont="1" applyFill="1" applyBorder="1" applyAlignment="1">
      <alignment horizontal="center" vertical="center"/>
    </xf>
    <xf numFmtId="0" fontId="7" fillId="4" borderId="9" xfId="0" applyFont="1" applyFill="1" applyBorder="1" applyAlignment="1">
      <alignment horizontal="center" vertical="center"/>
    </xf>
    <xf numFmtId="0" fontId="7" fillId="4" borderId="10" xfId="0" applyFont="1" applyFill="1" applyBorder="1" applyAlignment="1">
      <alignment horizontal="center" vertical="center"/>
    </xf>
    <xf numFmtId="49" fontId="14" fillId="5" borderId="4" xfId="3" applyNumberFormat="1" applyFont="1" applyFill="1" applyBorder="1" applyAlignment="1">
      <alignment horizontal="left" vertical="top" wrapText="1"/>
    </xf>
    <xf numFmtId="49" fontId="14" fillId="5" borderId="11" xfId="3" applyNumberFormat="1" applyFont="1" applyFill="1" applyBorder="1" applyAlignment="1">
      <alignment horizontal="left" vertical="top" wrapText="1"/>
    </xf>
    <xf numFmtId="0" fontId="3" fillId="3" borderId="6" xfId="1" applyFont="1" applyFill="1" applyBorder="1" applyAlignment="1">
      <alignment vertical="center" wrapText="1"/>
    </xf>
  </cellXfs>
  <cellStyles count="4">
    <cellStyle name="Hyperlink" xfId="2" builtinId="8"/>
    <cellStyle name="Standard" xfId="0" builtinId="0"/>
    <cellStyle name="Standard 2" xfId="1"/>
    <cellStyle name="Standard 3" xfId="3"/>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10.xml.rels><?xml version="1.0" encoding="UTF-8" standalone="yes"?>
<Relationships xmlns="http://schemas.openxmlformats.org/package/2006/relationships"><Relationship Id="rId1" Type="http://schemas.openxmlformats.org/officeDocument/2006/relationships/chartUserShapes" Target="../drawings/drawing15.xml"/></Relationships>
</file>

<file path=xl/charts/_rels/chart11.xml.rels><?xml version="1.0" encoding="UTF-8" standalone="yes"?>
<Relationships xmlns="http://schemas.openxmlformats.org/package/2006/relationships"><Relationship Id="rId1" Type="http://schemas.openxmlformats.org/officeDocument/2006/relationships/chartUserShapes" Target="../drawings/drawing16.xml"/></Relationships>
</file>

<file path=xl/charts/_rels/chart12.xml.rels><?xml version="1.0" encoding="UTF-8" standalone="yes"?>
<Relationships xmlns="http://schemas.openxmlformats.org/package/2006/relationships"><Relationship Id="rId1" Type="http://schemas.openxmlformats.org/officeDocument/2006/relationships/chartUserShapes" Target="../drawings/drawing18.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12.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3.xml"/></Relationships>
</file>

<file path=xl/charts/chart1.xml><?xml version="1.0" encoding="utf-8"?>
<c:chartSpace xmlns:c="http://schemas.openxmlformats.org/drawingml/2006/chart" xmlns:a="http://schemas.openxmlformats.org/drawingml/2006/main" xmlns:r="http://schemas.openxmlformats.org/officeDocument/2006/relationships">
  <c:lang val="de-CH"/>
  <c:style val="3"/>
  <c:chart>
    <c:title>
      <c:tx>
        <c:rich>
          <a:bodyPr/>
          <a:lstStyle/>
          <a:p>
            <a:pPr>
              <a:defRPr sz="1000"/>
            </a:pPr>
            <a:r>
              <a:rPr lang="de-CH" sz="1000"/>
              <a:t>Fläche der Bauzonen nach Hauptnutzungen (in Hektaren)</a:t>
            </a:r>
          </a:p>
        </c:rich>
      </c:tx>
    </c:title>
    <c:plotArea>
      <c:layout>
        <c:manualLayout>
          <c:layoutTarget val="inner"/>
          <c:xMode val="edge"/>
          <c:yMode val="edge"/>
          <c:x val="0.38841583128100216"/>
          <c:y val="0.14187242013250545"/>
          <c:w val="0.5625973845780291"/>
          <c:h val="0.69049915016129593"/>
        </c:manualLayout>
      </c:layout>
      <c:barChart>
        <c:barDir val="bar"/>
        <c:grouping val="clustered"/>
        <c:ser>
          <c:idx val="0"/>
          <c:order val="0"/>
          <c:dLbls>
            <c:dLbl>
              <c:idx val="7"/>
              <c:delete val="1"/>
            </c:dLbl>
            <c:showVal val="1"/>
          </c:dLbls>
          <c:cat>
            <c:strRef>
              <c:f>Statistik_Hauptnutzung!$B$4:$B$12</c:f>
              <c:strCache>
                <c:ptCount val="9"/>
                <c:pt idx="0">
                  <c:v>Wohnzonen</c:v>
                </c:pt>
                <c:pt idx="1">
                  <c:v>Arbeitszonen</c:v>
                </c:pt>
                <c:pt idx="2">
                  <c:v>Mischzonen</c:v>
                </c:pt>
                <c:pt idx="3">
                  <c:v>Zentrumszonen</c:v>
                </c:pt>
                <c:pt idx="4">
                  <c:v>Zonen für öffentliche Nutzungen</c:v>
                </c:pt>
                <c:pt idx="5">
                  <c:v>eingeschränkte Bauzonen</c:v>
                </c:pt>
                <c:pt idx="6">
                  <c:v>Tourismus- und Freizeitzonen</c:v>
                </c:pt>
                <c:pt idx="7">
                  <c:v>Verkehrszonen innerhalb der Bauzonen</c:v>
                </c:pt>
                <c:pt idx="8">
                  <c:v>weitere Bauzonen</c:v>
                </c:pt>
              </c:strCache>
            </c:strRef>
          </c:cat>
          <c:val>
            <c:numRef>
              <c:f>Statistik_Hauptnutzung!$C$4:$C$12</c:f>
              <c:numCache>
                <c:formatCode>#,##0</c:formatCode>
                <c:ptCount val="9"/>
                <c:pt idx="0">
                  <c:v>3216.6171435000501</c:v>
                </c:pt>
                <c:pt idx="1">
                  <c:v>1205.08311585717</c:v>
                </c:pt>
                <c:pt idx="2">
                  <c:v>954.25921151811701</c:v>
                </c:pt>
                <c:pt idx="3">
                  <c:v>558.122959577095</c:v>
                </c:pt>
                <c:pt idx="4">
                  <c:v>1050.59985030693</c:v>
                </c:pt>
                <c:pt idx="5">
                  <c:v>0.96611299999941003</c:v>
                </c:pt>
                <c:pt idx="6">
                  <c:v>19.9076350658545</c:v>
                </c:pt>
                <c:pt idx="7" formatCode="General">
                  <c:v>0</c:v>
                </c:pt>
                <c:pt idx="8">
                  <c:v>64.693227378807407</c:v>
                </c:pt>
              </c:numCache>
            </c:numRef>
          </c:val>
        </c:ser>
        <c:gapWidth val="70"/>
        <c:axId val="91420160"/>
        <c:axId val="91421696"/>
      </c:barChart>
      <c:catAx>
        <c:axId val="91420160"/>
        <c:scaling>
          <c:orientation val="maxMin"/>
        </c:scaling>
        <c:axPos val="l"/>
        <c:tickLblPos val="nextTo"/>
        <c:crossAx val="91421696"/>
        <c:crosses val="autoZero"/>
        <c:auto val="1"/>
        <c:lblAlgn val="ctr"/>
        <c:lblOffset val="100"/>
      </c:catAx>
      <c:valAx>
        <c:axId val="91421696"/>
        <c:scaling>
          <c:orientation val="minMax"/>
        </c:scaling>
        <c:axPos val="t"/>
        <c:majorGridlines/>
        <c:numFmt formatCode="#,##0" sourceLinked="1"/>
        <c:tickLblPos val="high"/>
        <c:crossAx val="91420160"/>
        <c:crosses val="autoZero"/>
        <c:crossBetween val="between"/>
      </c:valAx>
    </c:plotArea>
    <c:plotVisOnly val="1"/>
  </c:chart>
  <c:spPr>
    <a:ln>
      <a:noFill/>
    </a:ln>
  </c:spPr>
  <c:printSettings>
    <c:headerFooter/>
    <c:pageMargins b="0.78740157499999996" l="0.70000000000000062" r="0.70000000000000062" t="0.78740157499999996" header="0.30000000000000032" footer="0.30000000000000032"/>
    <c:pageSetup/>
  </c:printSettings>
  <c:userShapes r:id="rId1"/>
</c:chartSpace>
</file>

<file path=xl/charts/chart10.xml><?xml version="1.0" encoding="utf-8"?>
<c:chartSpace xmlns:c="http://schemas.openxmlformats.org/drawingml/2006/chart" xmlns:a="http://schemas.openxmlformats.org/drawingml/2006/main" xmlns:r="http://schemas.openxmlformats.org/officeDocument/2006/relationships">
  <c:lang val="de-CH"/>
  <c:style val="3"/>
  <c:chart>
    <c:title>
      <c:tx>
        <c:rich>
          <a:bodyPr/>
          <a:lstStyle/>
          <a:p>
            <a:pPr>
              <a:defRPr sz="1000"/>
            </a:pPr>
            <a:r>
              <a:rPr lang="de-CH" sz="1000"/>
              <a:t>Erschliessung der Bauzonen mit dem öffentlichen Verkehr nach Hauptnutzungen (in Hektaren)</a:t>
            </a:r>
          </a:p>
        </c:rich>
      </c:tx>
    </c:title>
    <c:plotArea>
      <c:layout/>
      <c:barChart>
        <c:barDir val="bar"/>
        <c:grouping val="stacked"/>
        <c:ser>
          <c:idx val="0"/>
          <c:order val="0"/>
          <c:tx>
            <c:v>Sehr gute Erschliessung</c:v>
          </c:tx>
          <c:cat>
            <c:strRef>
              <c:f>Analyse_Erschliessung_oeV!$B$4:$B$12</c:f>
              <c:strCache>
                <c:ptCount val="9"/>
                <c:pt idx="0">
                  <c:v>Wohnzonen</c:v>
                </c:pt>
                <c:pt idx="1">
                  <c:v>Arbeitszonen</c:v>
                </c:pt>
                <c:pt idx="2">
                  <c:v>Mischzonen</c:v>
                </c:pt>
                <c:pt idx="3">
                  <c:v>Zentrumszonen</c:v>
                </c:pt>
                <c:pt idx="4">
                  <c:v>Zonen für öffentliche Nutzungen</c:v>
                </c:pt>
                <c:pt idx="5">
                  <c:v>eingeschränkte Bauzonen</c:v>
                </c:pt>
                <c:pt idx="6">
                  <c:v>Tourismus- und Freizeitzonen</c:v>
                </c:pt>
                <c:pt idx="7">
                  <c:v>Verkehrszonen innerhalb der Bauzonen</c:v>
                </c:pt>
                <c:pt idx="8">
                  <c:v>weitere Bauzonen</c:v>
                </c:pt>
              </c:strCache>
            </c:strRef>
          </c:cat>
          <c:val>
            <c:numRef>
              <c:f>Analyse_Erschliessung_oeV!$C$4:$C$12</c:f>
              <c:numCache>
                <c:formatCode>#,##0</c:formatCode>
                <c:ptCount val="9"/>
                <c:pt idx="0">
                  <c:v>94.891540688119008</c:v>
                </c:pt>
                <c:pt idx="1">
                  <c:v>23.353051184794399</c:v>
                </c:pt>
                <c:pt idx="2">
                  <c:v>69.103645354894198</c:v>
                </c:pt>
                <c:pt idx="3">
                  <c:v>64.491060435202911</c:v>
                </c:pt>
                <c:pt idx="4">
                  <c:v>53.765429380315403</c:v>
                </c:pt>
                <c:pt idx="5">
                  <c:v>0.44292678775004496</c:v>
                </c:pt>
                <c:pt idx="6">
                  <c:v>0</c:v>
                </c:pt>
                <c:pt idx="7" formatCode="General">
                  <c:v>0</c:v>
                </c:pt>
                <c:pt idx="8">
                  <c:v>0</c:v>
                </c:pt>
              </c:numCache>
            </c:numRef>
          </c:val>
        </c:ser>
        <c:ser>
          <c:idx val="1"/>
          <c:order val="1"/>
          <c:tx>
            <c:v>Gute Erschliessung</c:v>
          </c:tx>
          <c:cat>
            <c:strRef>
              <c:f>Analyse_Erschliessung_oeV!$B$4:$B$12</c:f>
              <c:strCache>
                <c:ptCount val="9"/>
                <c:pt idx="0">
                  <c:v>Wohnzonen</c:v>
                </c:pt>
                <c:pt idx="1">
                  <c:v>Arbeitszonen</c:v>
                </c:pt>
                <c:pt idx="2">
                  <c:v>Mischzonen</c:v>
                </c:pt>
                <c:pt idx="3">
                  <c:v>Zentrumszonen</c:v>
                </c:pt>
                <c:pt idx="4">
                  <c:v>Zonen für öffentliche Nutzungen</c:v>
                </c:pt>
                <c:pt idx="5">
                  <c:v>eingeschränkte Bauzonen</c:v>
                </c:pt>
                <c:pt idx="6">
                  <c:v>Tourismus- und Freizeitzonen</c:v>
                </c:pt>
                <c:pt idx="7">
                  <c:v>Verkehrszonen innerhalb der Bauzonen</c:v>
                </c:pt>
                <c:pt idx="8">
                  <c:v>weitere Bauzonen</c:v>
                </c:pt>
              </c:strCache>
            </c:strRef>
          </c:cat>
          <c:val>
            <c:numRef>
              <c:f>Analyse_Erschliessung_oeV!$D$4:$D$12</c:f>
              <c:numCache>
                <c:formatCode>#,##0</c:formatCode>
                <c:ptCount val="9"/>
                <c:pt idx="0">
                  <c:v>641.42547922913604</c:v>
                </c:pt>
                <c:pt idx="1">
                  <c:v>219.81840682087</c:v>
                </c:pt>
                <c:pt idx="2">
                  <c:v>195.11966279344301</c:v>
                </c:pt>
                <c:pt idx="3">
                  <c:v>63.469998195791305</c:v>
                </c:pt>
                <c:pt idx="4">
                  <c:v>219.931174193288</c:v>
                </c:pt>
                <c:pt idx="5">
                  <c:v>0.52318623549937804</c:v>
                </c:pt>
                <c:pt idx="6">
                  <c:v>2.2794565491074001</c:v>
                </c:pt>
                <c:pt idx="7" formatCode="General">
                  <c:v>0</c:v>
                </c:pt>
                <c:pt idx="8">
                  <c:v>1.5494011048942902</c:v>
                </c:pt>
              </c:numCache>
            </c:numRef>
          </c:val>
        </c:ser>
        <c:ser>
          <c:idx val="2"/>
          <c:order val="2"/>
          <c:tx>
            <c:v>Mittelmässige Erschliessung</c:v>
          </c:tx>
          <c:cat>
            <c:strRef>
              <c:f>Analyse_Erschliessung_oeV!$B$4:$B$12</c:f>
              <c:strCache>
                <c:ptCount val="9"/>
                <c:pt idx="0">
                  <c:v>Wohnzonen</c:v>
                </c:pt>
                <c:pt idx="1">
                  <c:v>Arbeitszonen</c:v>
                </c:pt>
                <c:pt idx="2">
                  <c:v>Mischzonen</c:v>
                </c:pt>
                <c:pt idx="3">
                  <c:v>Zentrumszonen</c:v>
                </c:pt>
                <c:pt idx="4">
                  <c:v>Zonen für öffentliche Nutzungen</c:v>
                </c:pt>
                <c:pt idx="5">
                  <c:v>eingeschränkte Bauzonen</c:v>
                </c:pt>
                <c:pt idx="6">
                  <c:v>Tourismus- und Freizeitzonen</c:v>
                </c:pt>
                <c:pt idx="7">
                  <c:v>Verkehrszonen innerhalb der Bauzonen</c:v>
                </c:pt>
                <c:pt idx="8">
                  <c:v>weitere Bauzonen</c:v>
                </c:pt>
              </c:strCache>
            </c:strRef>
          </c:cat>
          <c:val>
            <c:numRef>
              <c:f>Analyse_Erschliessung_oeV!$E$4:$E$12</c:f>
              <c:numCache>
                <c:formatCode>#,##0</c:formatCode>
                <c:ptCount val="9"/>
                <c:pt idx="0">
                  <c:v>927.86600198330689</c:v>
                </c:pt>
                <c:pt idx="1">
                  <c:v>383.69723096187801</c:v>
                </c:pt>
                <c:pt idx="2">
                  <c:v>255.68823283505998</c:v>
                </c:pt>
                <c:pt idx="3">
                  <c:v>120.69328708610199</c:v>
                </c:pt>
                <c:pt idx="4">
                  <c:v>305.627672931201</c:v>
                </c:pt>
                <c:pt idx="5">
                  <c:v>0</c:v>
                </c:pt>
                <c:pt idx="6">
                  <c:v>3.3593866599823401</c:v>
                </c:pt>
                <c:pt idx="7" formatCode="General">
                  <c:v>0</c:v>
                </c:pt>
                <c:pt idx="8">
                  <c:v>17.315034326442102</c:v>
                </c:pt>
              </c:numCache>
            </c:numRef>
          </c:val>
        </c:ser>
        <c:ser>
          <c:idx val="3"/>
          <c:order val="3"/>
          <c:tx>
            <c:v>Geringe Erschliessung</c:v>
          </c:tx>
          <c:cat>
            <c:strRef>
              <c:f>Analyse_Erschliessung_oeV!$B$4:$B$12</c:f>
              <c:strCache>
                <c:ptCount val="9"/>
                <c:pt idx="0">
                  <c:v>Wohnzonen</c:v>
                </c:pt>
                <c:pt idx="1">
                  <c:v>Arbeitszonen</c:v>
                </c:pt>
                <c:pt idx="2">
                  <c:v>Mischzonen</c:v>
                </c:pt>
                <c:pt idx="3">
                  <c:v>Zentrumszonen</c:v>
                </c:pt>
                <c:pt idx="4">
                  <c:v>Zonen für öffentliche Nutzungen</c:v>
                </c:pt>
                <c:pt idx="5">
                  <c:v>eingeschränkte Bauzonen</c:v>
                </c:pt>
                <c:pt idx="6">
                  <c:v>Tourismus- und Freizeitzonen</c:v>
                </c:pt>
                <c:pt idx="7">
                  <c:v>Verkehrszonen innerhalb der Bauzonen</c:v>
                </c:pt>
                <c:pt idx="8">
                  <c:v>weitere Bauzonen</c:v>
                </c:pt>
              </c:strCache>
            </c:strRef>
          </c:cat>
          <c:val>
            <c:numRef>
              <c:f>Analyse_Erschliessung_oeV!$F$4:$F$12</c:f>
              <c:numCache>
                <c:formatCode>#,##0</c:formatCode>
                <c:ptCount val="9"/>
                <c:pt idx="0">
                  <c:v>1049.1630835660501</c:v>
                </c:pt>
                <c:pt idx="1">
                  <c:v>393.715079506226</c:v>
                </c:pt>
                <c:pt idx="2">
                  <c:v>342.07809389523703</c:v>
                </c:pt>
                <c:pt idx="3">
                  <c:v>256.69621561106101</c:v>
                </c:pt>
                <c:pt idx="4">
                  <c:v>327.98253308774696</c:v>
                </c:pt>
                <c:pt idx="5">
                  <c:v>0</c:v>
                </c:pt>
                <c:pt idx="6">
                  <c:v>2.0858844597153001</c:v>
                </c:pt>
                <c:pt idx="7" formatCode="General">
                  <c:v>0</c:v>
                </c:pt>
                <c:pt idx="8">
                  <c:v>14.338223408527801</c:v>
                </c:pt>
              </c:numCache>
            </c:numRef>
          </c:val>
        </c:ser>
        <c:ser>
          <c:idx val="4"/>
          <c:order val="4"/>
          <c:tx>
            <c:v>Marginale oder keine Erschliessung</c:v>
          </c:tx>
          <c:cat>
            <c:strRef>
              <c:f>Analyse_Erschliessung_oeV!$B$4:$B$12</c:f>
              <c:strCache>
                <c:ptCount val="9"/>
                <c:pt idx="0">
                  <c:v>Wohnzonen</c:v>
                </c:pt>
                <c:pt idx="1">
                  <c:v>Arbeitszonen</c:v>
                </c:pt>
                <c:pt idx="2">
                  <c:v>Mischzonen</c:v>
                </c:pt>
                <c:pt idx="3">
                  <c:v>Zentrumszonen</c:v>
                </c:pt>
                <c:pt idx="4">
                  <c:v>Zonen für öffentliche Nutzungen</c:v>
                </c:pt>
                <c:pt idx="5">
                  <c:v>eingeschränkte Bauzonen</c:v>
                </c:pt>
                <c:pt idx="6">
                  <c:v>Tourismus- und Freizeitzonen</c:v>
                </c:pt>
                <c:pt idx="7">
                  <c:v>Verkehrszonen innerhalb der Bauzonen</c:v>
                </c:pt>
                <c:pt idx="8">
                  <c:v>weitere Bauzonen</c:v>
                </c:pt>
              </c:strCache>
            </c:strRef>
          </c:cat>
          <c:val>
            <c:numRef>
              <c:f>Analyse_Erschliessung_oeV!$G$4:$G$12</c:f>
              <c:numCache>
                <c:formatCode>#,##0</c:formatCode>
                <c:ptCount val="9"/>
                <c:pt idx="0">
                  <c:v>503.27104697767601</c:v>
                </c:pt>
                <c:pt idx="1">
                  <c:v>184.49934669119398</c:v>
                </c:pt>
                <c:pt idx="2">
                  <c:v>92.269577717089589</c:v>
                </c:pt>
                <c:pt idx="3">
                  <c:v>52.7723974886718</c:v>
                </c:pt>
                <c:pt idx="4">
                  <c:v>143.29304388216201</c:v>
                </c:pt>
                <c:pt idx="5">
                  <c:v>0</c:v>
                </c:pt>
                <c:pt idx="6">
                  <c:v>12.1829072615322</c:v>
                </c:pt>
                <c:pt idx="7" formatCode="General">
                  <c:v>0</c:v>
                </c:pt>
                <c:pt idx="8">
                  <c:v>31.490566314687399</c:v>
                </c:pt>
              </c:numCache>
            </c:numRef>
          </c:val>
        </c:ser>
        <c:gapWidth val="50"/>
        <c:overlap val="100"/>
        <c:axId val="94773248"/>
        <c:axId val="94774784"/>
      </c:barChart>
      <c:catAx>
        <c:axId val="94773248"/>
        <c:scaling>
          <c:orientation val="maxMin"/>
        </c:scaling>
        <c:axPos val="l"/>
        <c:tickLblPos val="nextTo"/>
        <c:crossAx val="94774784"/>
        <c:crosses val="autoZero"/>
        <c:auto val="1"/>
        <c:lblAlgn val="ctr"/>
        <c:lblOffset val="100"/>
      </c:catAx>
      <c:valAx>
        <c:axId val="94774784"/>
        <c:scaling>
          <c:orientation val="minMax"/>
        </c:scaling>
        <c:axPos val="t"/>
        <c:majorGridlines/>
        <c:numFmt formatCode="#,##0" sourceLinked="1"/>
        <c:tickLblPos val="high"/>
        <c:crossAx val="94773248"/>
        <c:crosses val="autoZero"/>
        <c:crossBetween val="between"/>
      </c:valAx>
    </c:plotArea>
    <c:legend>
      <c:legendPos val="b"/>
    </c:legend>
    <c:plotVisOnly val="1"/>
  </c:chart>
  <c:spPr>
    <a:ln>
      <a:noFill/>
    </a:ln>
  </c:spPr>
  <c:printSettings>
    <c:headerFooter/>
    <c:pageMargins b="0.78740157499999996" l="0.70000000000000062" r="0.70000000000000062" t="0.78740157499999996" header="0.30000000000000032" footer="0.30000000000000032"/>
    <c:pageSetup/>
  </c:printSettings>
  <c:userShapes r:id="rId1"/>
</c:chartSpace>
</file>

<file path=xl/charts/chart11.xml><?xml version="1.0" encoding="utf-8"?>
<c:chartSpace xmlns:c="http://schemas.openxmlformats.org/drawingml/2006/chart" xmlns:a="http://schemas.openxmlformats.org/drawingml/2006/main" xmlns:r="http://schemas.openxmlformats.org/officeDocument/2006/relationships">
  <c:lang val="de-CH"/>
  <c:style val="3"/>
  <c:chart>
    <c:title>
      <c:tx>
        <c:rich>
          <a:bodyPr/>
          <a:lstStyle/>
          <a:p>
            <a:pPr>
              <a:defRPr sz="1000"/>
            </a:pPr>
            <a:r>
              <a:rPr lang="de-CH" sz="1000"/>
              <a:t>Erschliessung der Bauzonen mit dem öffentlichen Verkehr nach Hauptnutzungen (in Prozenten)</a:t>
            </a:r>
          </a:p>
        </c:rich>
      </c:tx>
    </c:title>
    <c:plotArea>
      <c:layout/>
      <c:barChart>
        <c:barDir val="bar"/>
        <c:grouping val="percentStacked"/>
        <c:ser>
          <c:idx val="0"/>
          <c:order val="0"/>
          <c:tx>
            <c:v>Sehr gute Erschliessung</c:v>
          </c:tx>
          <c:dLbls>
            <c:dLbl>
              <c:idx val="6"/>
              <c:delete val="1"/>
            </c:dLbl>
            <c:dLbl>
              <c:idx val="7"/>
              <c:delete val="1"/>
            </c:dLbl>
            <c:dLbl>
              <c:idx val="8"/>
              <c:delete val="1"/>
            </c:dLbl>
            <c:txPr>
              <a:bodyPr/>
              <a:lstStyle/>
              <a:p>
                <a:pPr>
                  <a:defRPr>
                    <a:solidFill>
                      <a:srgbClr val="FFFFFF"/>
                    </a:solidFill>
                  </a:defRPr>
                </a:pPr>
                <a:endParaRPr lang="de-DE"/>
              </a:p>
            </c:txPr>
            <c:showVal val="1"/>
          </c:dLbls>
          <c:cat>
            <c:strRef>
              <c:f>Analyse_Erschliessung_oeV!$B$4:$B$12</c:f>
              <c:strCache>
                <c:ptCount val="9"/>
                <c:pt idx="0">
                  <c:v>Wohnzonen</c:v>
                </c:pt>
                <c:pt idx="1">
                  <c:v>Arbeitszonen</c:v>
                </c:pt>
                <c:pt idx="2">
                  <c:v>Mischzonen</c:v>
                </c:pt>
                <c:pt idx="3">
                  <c:v>Zentrumszonen</c:v>
                </c:pt>
                <c:pt idx="4">
                  <c:v>Zonen für öffentliche Nutzungen</c:v>
                </c:pt>
                <c:pt idx="5">
                  <c:v>eingeschränkte Bauzonen</c:v>
                </c:pt>
                <c:pt idx="6">
                  <c:v>Tourismus- und Freizeitzonen</c:v>
                </c:pt>
                <c:pt idx="7">
                  <c:v>Verkehrszonen innerhalb der Bauzonen</c:v>
                </c:pt>
                <c:pt idx="8">
                  <c:v>weitere Bauzonen</c:v>
                </c:pt>
              </c:strCache>
            </c:strRef>
          </c:cat>
          <c:val>
            <c:numRef>
              <c:f>Analyse_Erschliessung_oeV!$H$4:$H$12</c:f>
              <c:numCache>
                <c:formatCode>0%</c:formatCode>
                <c:ptCount val="9"/>
                <c:pt idx="0">
                  <c:v>2.9500414936235567E-2</c:v>
                </c:pt>
                <c:pt idx="1">
                  <c:v>1.9378788807938467E-2</c:v>
                </c:pt>
                <c:pt idx="2">
                  <c:v>7.2416010705227823E-2</c:v>
                </c:pt>
                <c:pt idx="3">
                  <c:v>0.11554991497199511</c:v>
                </c:pt>
                <c:pt idx="4">
                  <c:v>5.1175934588695876E-2</c:v>
                </c:pt>
                <c:pt idx="5">
                  <c:v>0.45846270269735695</c:v>
                </c:pt>
                <c:pt idx="6">
                  <c:v>0</c:v>
                </c:pt>
                <c:pt idx="7" formatCode="General">
                  <c:v>0</c:v>
                </c:pt>
                <c:pt idx="8">
                  <c:v>0</c:v>
                </c:pt>
              </c:numCache>
            </c:numRef>
          </c:val>
        </c:ser>
        <c:ser>
          <c:idx val="1"/>
          <c:order val="1"/>
          <c:tx>
            <c:v>Gute Erschliessung</c:v>
          </c:tx>
          <c:dLbls>
            <c:dLbl>
              <c:idx val="7"/>
              <c:delete val="1"/>
            </c:dLbl>
            <c:txPr>
              <a:bodyPr/>
              <a:lstStyle/>
              <a:p>
                <a:pPr>
                  <a:defRPr>
                    <a:solidFill>
                      <a:srgbClr val="FFFFFF"/>
                    </a:solidFill>
                  </a:defRPr>
                </a:pPr>
                <a:endParaRPr lang="de-DE"/>
              </a:p>
            </c:txPr>
            <c:showVal val="1"/>
          </c:dLbls>
          <c:cat>
            <c:strRef>
              <c:f>Analyse_Erschliessung_oeV!$B$4:$B$12</c:f>
              <c:strCache>
                <c:ptCount val="9"/>
                <c:pt idx="0">
                  <c:v>Wohnzonen</c:v>
                </c:pt>
                <c:pt idx="1">
                  <c:v>Arbeitszonen</c:v>
                </c:pt>
                <c:pt idx="2">
                  <c:v>Mischzonen</c:v>
                </c:pt>
                <c:pt idx="3">
                  <c:v>Zentrumszonen</c:v>
                </c:pt>
                <c:pt idx="4">
                  <c:v>Zonen für öffentliche Nutzungen</c:v>
                </c:pt>
                <c:pt idx="5">
                  <c:v>eingeschränkte Bauzonen</c:v>
                </c:pt>
                <c:pt idx="6">
                  <c:v>Tourismus- und Freizeitzonen</c:v>
                </c:pt>
                <c:pt idx="7">
                  <c:v>Verkehrszonen innerhalb der Bauzonen</c:v>
                </c:pt>
                <c:pt idx="8">
                  <c:v>weitere Bauzonen</c:v>
                </c:pt>
              </c:strCache>
            </c:strRef>
          </c:cat>
          <c:val>
            <c:numRef>
              <c:f>Analyse_Erschliessung_oeV!$I$4:$I$12</c:f>
              <c:numCache>
                <c:formatCode>0%</c:formatCode>
                <c:ptCount val="9"/>
                <c:pt idx="0">
                  <c:v>0.19940995425635924</c:v>
                </c:pt>
                <c:pt idx="1">
                  <c:v>0.18240933264655301</c:v>
                </c:pt>
                <c:pt idx="2">
                  <c:v>0.20447239095831118</c:v>
                </c:pt>
                <c:pt idx="3">
                  <c:v>0.11372045746038124</c:v>
                </c:pt>
                <c:pt idx="4">
                  <c:v>0.20933866825309</c:v>
                </c:pt>
                <c:pt idx="5">
                  <c:v>0.54153729730264299</c:v>
                </c:pt>
                <c:pt idx="6">
                  <c:v>0.11450162498377628</c:v>
                </c:pt>
                <c:pt idx="7" formatCode="General">
                  <c:v>0</c:v>
                </c:pt>
                <c:pt idx="8">
                  <c:v>2.3949974687346064E-2</c:v>
                </c:pt>
              </c:numCache>
            </c:numRef>
          </c:val>
        </c:ser>
        <c:ser>
          <c:idx val="2"/>
          <c:order val="2"/>
          <c:tx>
            <c:v>Mittelmässige Erschliessung</c:v>
          </c:tx>
          <c:dLbls>
            <c:dLbl>
              <c:idx val="5"/>
              <c:delete val="1"/>
            </c:dLbl>
            <c:dLbl>
              <c:idx val="7"/>
              <c:delete val="1"/>
            </c:dLbl>
            <c:txPr>
              <a:bodyPr/>
              <a:lstStyle/>
              <a:p>
                <a:pPr>
                  <a:defRPr>
                    <a:solidFill>
                      <a:srgbClr val="FFFFFF"/>
                    </a:solidFill>
                  </a:defRPr>
                </a:pPr>
                <a:endParaRPr lang="de-DE"/>
              </a:p>
            </c:txPr>
            <c:showVal val="1"/>
          </c:dLbls>
          <c:cat>
            <c:strRef>
              <c:f>Analyse_Erschliessung_oeV!$B$4:$B$12</c:f>
              <c:strCache>
                <c:ptCount val="9"/>
                <c:pt idx="0">
                  <c:v>Wohnzonen</c:v>
                </c:pt>
                <c:pt idx="1">
                  <c:v>Arbeitszonen</c:v>
                </c:pt>
                <c:pt idx="2">
                  <c:v>Mischzonen</c:v>
                </c:pt>
                <c:pt idx="3">
                  <c:v>Zentrumszonen</c:v>
                </c:pt>
                <c:pt idx="4">
                  <c:v>Zonen für öffentliche Nutzungen</c:v>
                </c:pt>
                <c:pt idx="5">
                  <c:v>eingeschränkte Bauzonen</c:v>
                </c:pt>
                <c:pt idx="6">
                  <c:v>Tourismus- und Freizeitzonen</c:v>
                </c:pt>
                <c:pt idx="7">
                  <c:v>Verkehrszonen innerhalb der Bauzonen</c:v>
                </c:pt>
                <c:pt idx="8">
                  <c:v>weitere Bauzonen</c:v>
                </c:pt>
              </c:strCache>
            </c:strRef>
          </c:cat>
          <c:val>
            <c:numRef>
              <c:f>Analyse_Erschliessung_oeV!$J$4:$J$12</c:f>
              <c:numCache>
                <c:formatCode>0%</c:formatCode>
                <c:ptCount val="9"/>
                <c:pt idx="0">
                  <c:v>0.28846019218613783</c:v>
                </c:pt>
                <c:pt idx="1">
                  <c:v>0.31839897691152541</c:v>
                </c:pt>
                <c:pt idx="2">
                  <c:v>0.26794421207582669</c:v>
                </c:pt>
                <c:pt idx="3">
                  <c:v>0.21624856168246695</c:v>
                </c:pt>
                <c:pt idx="4">
                  <c:v>0.29090778179758908</c:v>
                </c:pt>
                <c:pt idx="5">
                  <c:v>0</c:v>
                </c:pt>
                <c:pt idx="6">
                  <c:v>0.16874865707241654</c:v>
                </c:pt>
                <c:pt idx="7" formatCode="General">
                  <c:v>0</c:v>
                </c:pt>
                <c:pt idx="8">
                  <c:v>0.26764834007079763</c:v>
                </c:pt>
              </c:numCache>
            </c:numRef>
          </c:val>
        </c:ser>
        <c:ser>
          <c:idx val="3"/>
          <c:order val="3"/>
          <c:tx>
            <c:v>Geringe Erschliessung</c:v>
          </c:tx>
          <c:dLbls>
            <c:dLbl>
              <c:idx val="5"/>
              <c:delete val="1"/>
            </c:dLbl>
            <c:dLbl>
              <c:idx val="7"/>
              <c:delete val="1"/>
            </c:dLbl>
            <c:txPr>
              <a:bodyPr/>
              <a:lstStyle/>
              <a:p>
                <a:pPr>
                  <a:defRPr>
                    <a:solidFill>
                      <a:srgbClr val="FFFFFF"/>
                    </a:solidFill>
                  </a:defRPr>
                </a:pPr>
                <a:endParaRPr lang="de-DE"/>
              </a:p>
            </c:txPr>
            <c:showVal val="1"/>
          </c:dLbls>
          <c:cat>
            <c:strRef>
              <c:f>Analyse_Erschliessung_oeV!$B$4:$B$12</c:f>
              <c:strCache>
                <c:ptCount val="9"/>
                <c:pt idx="0">
                  <c:v>Wohnzonen</c:v>
                </c:pt>
                <c:pt idx="1">
                  <c:v>Arbeitszonen</c:v>
                </c:pt>
                <c:pt idx="2">
                  <c:v>Mischzonen</c:v>
                </c:pt>
                <c:pt idx="3">
                  <c:v>Zentrumszonen</c:v>
                </c:pt>
                <c:pt idx="4">
                  <c:v>Zonen für öffentliche Nutzungen</c:v>
                </c:pt>
                <c:pt idx="5">
                  <c:v>eingeschränkte Bauzonen</c:v>
                </c:pt>
                <c:pt idx="6">
                  <c:v>Tourismus- und Freizeitzonen</c:v>
                </c:pt>
                <c:pt idx="7">
                  <c:v>Verkehrszonen innerhalb der Bauzonen</c:v>
                </c:pt>
                <c:pt idx="8">
                  <c:v>weitere Bauzonen</c:v>
                </c:pt>
              </c:strCache>
            </c:strRef>
          </c:cat>
          <c:val>
            <c:numRef>
              <c:f>Analyse_Erschliessung_oeV!$K$4:$K$12</c:f>
              <c:numCache>
                <c:formatCode>0%</c:formatCode>
                <c:ptCount val="9"/>
                <c:pt idx="0">
                  <c:v>0.32616970992920225</c:v>
                </c:pt>
                <c:pt idx="1">
                  <c:v>0.32671197077749348</c:v>
                </c:pt>
                <c:pt idx="2">
                  <c:v>0.3584750237461527</c:v>
                </c:pt>
                <c:pt idx="3">
                  <c:v>0.45992771226475643</c:v>
                </c:pt>
                <c:pt idx="4">
                  <c:v>0.3121859688091429</c:v>
                </c:pt>
                <c:pt idx="5">
                  <c:v>0</c:v>
                </c:pt>
                <c:pt idx="6">
                  <c:v>0.1047781148797651</c:v>
                </c:pt>
                <c:pt idx="7" formatCode="General">
                  <c:v>0</c:v>
                </c:pt>
                <c:pt idx="8">
                  <c:v>0.22163407952337982</c:v>
                </c:pt>
              </c:numCache>
            </c:numRef>
          </c:val>
        </c:ser>
        <c:ser>
          <c:idx val="4"/>
          <c:order val="4"/>
          <c:tx>
            <c:v>Marginale oder keine Erschliessung</c:v>
          </c:tx>
          <c:dLbls>
            <c:dLbl>
              <c:idx val="5"/>
              <c:delete val="1"/>
            </c:dLbl>
            <c:dLbl>
              <c:idx val="7"/>
              <c:delete val="1"/>
            </c:dLbl>
            <c:txPr>
              <a:bodyPr/>
              <a:lstStyle/>
              <a:p>
                <a:pPr>
                  <a:defRPr>
                    <a:solidFill>
                      <a:srgbClr val="000000"/>
                    </a:solidFill>
                  </a:defRPr>
                </a:pPr>
                <a:endParaRPr lang="de-DE"/>
              </a:p>
            </c:txPr>
            <c:showVal val="1"/>
          </c:dLbls>
          <c:cat>
            <c:strRef>
              <c:f>Analyse_Erschliessung_oeV!$B$4:$B$12</c:f>
              <c:strCache>
                <c:ptCount val="9"/>
                <c:pt idx="0">
                  <c:v>Wohnzonen</c:v>
                </c:pt>
                <c:pt idx="1">
                  <c:v>Arbeitszonen</c:v>
                </c:pt>
                <c:pt idx="2">
                  <c:v>Mischzonen</c:v>
                </c:pt>
                <c:pt idx="3">
                  <c:v>Zentrumszonen</c:v>
                </c:pt>
                <c:pt idx="4">
                  <c:v>Zonen für öffentliche Nutzungen</c:v>
                </c:pt>
                <c:pt idx="5">
                  <c:v>eingeschränkte Bauzonen</c:v>
                </c:pt>
                <c:pt idx="6">
                  <c:v>Tourismus- und Freizeitzonen</c:v>
                </c:pt>
                <c:pt idx="7">
                  <c:v>Verkehrszonen innerhalb der Bauzonen</c:v>
                </c:pt>
                <c:pt idx="8">
                  <c:v>weitere Bauzonen</c:v>
                </c:pt>
              </c:strCache>
            </c:strRef>
          </c:cat>
          <c:val>
            <c:numRef>
              <c:f>Analyse_Erschliessung_oeV!$L$4:$L$12</c:f>
              <c:numCache>
                <c:formatCode>0%</c:formatCode>
                <c:ptCount val="9"/>
                <c:pt idx="0">
                  <c:v>0.15645972869206498</c:v>
                </c:pt>
                <c:pt idx="1">
                  <c:v>0.15310093085648957</c:v>
                </c:pt>
                <c:pt idx="2">
                  <c:v>9.6692362514481711E-2</c:v>
                </c:pt>
                <c:pt idx="3">
                  <c:v>9.4553353620400404E-2</c:v>
                </c:pt>
                <c:pt idx="4">
                  <c:v>0.13639164655148212</c:v>
                </c:pt>
                <c:pt idx="5">
                  <c:v>0</c:v>
                </c:pt>
                <c:pt idx="6">
                  <c:v>0.61197160306404208</c:v>
                </c:pt>
                <c:pt idx="7" formatCode="General">
                  <c:v>0</c:v>
                </c:pt>
                <c:pt idx="8">
                  <c:v>0.4867676057184766</c:v>
                </c:pt>
              </c:numCache>
            </c:numRef>
          </c:val>
        </c:ser>
        <c:gapWidth val="50"/>
        <c:overlap val="100"/>
        <c:axId val="95161728"/>
        <c:axId val="95171712"/>
      </c:barChart>
      <c:catAx>
        <c:axId val="95161728"/>
        <c:scaling>
          <c:orientation val="maxMin"/>
        </c:scaling>
        <c:axPos val="l"/>
        <c:tickLblPos val="nextTo"/>
        <c:crossAx val="95171712"/>
        <c:crosses val="autoZero"/>
        <c:auto val="1"/>
        <c:lblAlgn val="ctr"/>
        <c:lblOffset val="100"/>
      </c:catAx>
      <c:valAx>
        <c:axId val="95171712"/>
        <c:scaling>
          <c:orientation val="minMax"/>
        </c:scaling>
        <c:axPos val="t"/>
        <c:majorGridlines/>
        <c:numFmt formatCode="0%" sourceLinked="1"/>
        <c:tickLblPos val="high"/>
        <c:crossAx val="95161728"/>
        <c:crosses val="autoZero"/>
        <c:crossBetween val="between"/>
      </c:valAx>
    </c:plotArea>
    <c:legend>
      <c:legendPos val="b"/>
    </c:legend>
    <c:plotVisOnly val="1"/>
  </c:chart>
  <c:spPr>
    <a:ln>
      <a:noFill/>
    </a:ln>
  </c:spPr>
  <c:printSettings>
    <c:headerFooter/>
    <c:pageMargins b="0.78740157499999996" l="0.70000000000000062" r="0.70000000000000062" t="0.78740157499999996" header="0.30000000000000032" footer="0.30000000000000032"/>
    <c:pageSetup/>
  </c:printSettings>
  <c:userShapes r:id="rId1"/>
</c:chartSpace>
</file>

<file path=xl/charts/chart12.xml><?xml version="1.0" encoding="utf-8"?>
<c:chartSpace xmlns:c="http://schemas.openxmlformats.org/drawingml/2006/chart" xmlns:a="http://schemas.openxmlformats.org/drawingml/2006/main" xmlns:r="http://schemas.openxmlformats.org/officeDocument/2006/relationships">
  <c:lang val="de-CH"/>
  <c:style val="3"/>
  <c:chart>
    <c:title>
      <c:tx>
        <c:rich>
          <a:bodyPr/>
          <a:lstStyle/>
          <a:p>
            <a:pPr>
              <a:defRPr sz="1000"/>
            </a:pPr>
            <a:r>
              <a:rPr lang="de-CH" sz="1000"/>
              <a:t>Fläche der Bauzonen nach Hauptnutzungen, 2007 und 2012 (in Hektaren)</a:t>
            </a:r>
          </a:p>
        </c:rich>
      </c:tx>
    </c:title>
    <c:plotArea>
      <c:layout/>
      <c:barChart>
        <c:barDir val="bar"/>
        <c:grouping val="clustered"/>
        <c:ser>
          <c:idx val="0"/>
          <c:order val="0"/>
          <c:tx>
            <c:v>Fläche der Bauzonen 2007</c:v>
          </c:tx>
          <c:dLbls>
            <c:dLbl>
              <c:idx val="5"/>
              <c:delete val="1"/>
            </c:dLbl>
            <c:dLbl>
              <c:idx val="7"/>
              <c:delete val="1"/>
            </c:dLbl>
            <c:showVal val="1"/>
          </c:dLbls>
          <c:cat>
            <c:strRef>
              <c:f>Vergleich_2007_2012!$B$4:$B$12</c:f>
              <c:strCache>
                <c:ptCount val="9"/>
                <c:pt idx="0">
                  <c:v>Wohnzonen</c:v>
                </c:pt>
                <c:pt idx="1">
                  <c:v>Arbeitszonen</c:v>
                </c:pt>
                <c:pt idx="2">
                  <c:v>Mischzonen</c:v>
                </c:pt>
                <c:pt idx="3">
                  <c:v>Zentrumszonen</c:v>
                </c:pt>
                <c:pt idx="4">
                  <c:v>Zonen für öffentliche Nutzungen</c:v>
                </c:pt>
                <c:pt idx="5">
                  <c:v>eingeschränkte Bauzonen</c:v>
                </c:pt>
                <c:pt idx="6">
                  <c:v>Tourismus- und Freizeitzonen</c:v>
                </c:pt>
                <c:pt idx="7">
                  <c:v>Verkehrszonen innerhalb der Bauzonen</c:v>
                </c:pt>
                <c:pt idx="8">
                  <c:v>weitere Bauzonen</c:v>
                </c:pt>
              </c:strCache>
            </c:strRef>
          </c:cat>
          <c:val>
            <c:numRef>
              <c:f>Vergleich_2007_2012!$C$4:$C$12</c:f>
              <c:numCache>
                <c:formatCode>#,##0</c:formatCode>
                <c:ptCount val="9"/>
                <c:pt idx="0">
                  <c:v>2794.3973000000001</c:v>
                </c:pt>
                <c:pt idx="1">
                  <c:v>1293.8424</c:v>
                </c:pt>
                <c:pt idx="2">
                  <c:v>1808.5133000000001</c:v>
                </c:pt>
                <c:pt idx="3">
                  <c:v>275.62810000000002</c:v>
                </c:pt>
                <c:pt idx="4">
                  <c:v>893.85069999999996</c:v>
                </c:pt>
                <c:pt idx="5" formatCode="General">
                  <c:v>0</c:v>
                </c:pt>
                <c:pt idx="6">
                  <c:v>40.142299999999999</c:v>
                </c:pt>
                <c:pt idx="7" formatCode="General">
                  <c:v>0</c:v>
                </c:pt>
                <c:pt idx="8">
                  <c:v>52.637999999999998</c:v>
                </c:pt>
              </c:numCache>
            </c:numRef>
          </c:val>
        </c:ser>
        <c:ser>
          <c:idx val="1"/>
          <c:order val="1"/>
          <c:tx>
            <c:v>Fläche der Bauzonen 2012</c:v>
          </c:tx>
          <c:dLbls>
            <c:dLbl>
              <c:idx val="7"/>
              <c:delete val="1"/>
            </c:dLbl>
            <c:showVal val="1"/>
          </c:dLbls>
          <c:cat>
            <c:strRef>
              <c:f>Vergleich_2007_2012!$B$4:$B$12</c:f>
              <c:strCache>
                <c:ptCount val="9"/>
                <c:pt idx="0">
                  <c:v>Wohnzonen</c:v>
                </c:pt>
                <c:pt idx="1">
                  <c:v>Arbeitszonen</c:v>
                </c:pt>
                <c:pt idx="2">
                  <c:v>Mischzonen</c:v>
                </c:pt>
                <c:pt idx="3">
                  <c:v>Zentrumszonen</c:v>
                </c:pt>
                <c:pt idx="4">
                  <c:v>Zonen für öffentliche Nutzungen</c:v>
                </c:pt>
                <c:pt idx="5">
                  <c:v>eingeschränkte Bauzonen</c:v>
                </c:pt>
                <c:pt idx="6">
                  <c:v>Tourismus- und Freizeitzonen</c:v>
                </c:pt>
                <c:pt idx="7">
                  <c:v>Verkehrszonen innerhalb der Bauzonen</c:v>
                </c:pt>
                <c:pt idx="8">
                  <c:v>weitere Bauzonen</c:v>
                </c:pt>
              </c:strCache>
            </c:strRef>
          </c:cat>
          <c:val>
            <c:numRef>
              <c:f>Vergleich_2007_2012!$D$4:$D$12</c:f>
              <c:numCache>
                <c:formatCode>#,##0</c:formatCode>
                <c:ptCount val="9"/>
                <c:pt idx="0">
                  <c:v>3216.6171435000501</c:v>
                </c:pt>
                <c:pt idx="1">
                  <c:v>1205.08311585717</c:v>
                </c:pt>
                <c:pt idx="2">
                  <c:v>954.25921151811701</c:v>
                </c:pt>
                <c:pt idx="3">
                  <c:v>558.122959577095</c:v>
                </c:pt>
                <c:pt idx="4">
                  <c:v>1050.59985030693</c:v>
                </c:pt>
                <c:pt idx="5">
                  <c:v>0.96611299999941003</c:v>
                </c:pt>
                <c:pt idx="6">
                  <c:v>19.9076350658545</c:v>
                </c:pt>
                <c:pt idx="7" formatCode="General">
                  <c:v>0</c:v>
                </c:pt>
                <c:pt idx="8">
                  <c:v>64.693227378807407</c:v>
                </c:pt>
              </c:numCache>
            </c:numRef>
          </c:val>
        </c:ser>
        <c:gapWidth val="50"/>
        <c:axId val="95319552"/>
        <c:axId val="95321088"/>
      </c:barChart>
      <c:catAx>
        <c:axId val="95319552"/>
        <c:scaling>
          <c:orientation val="maxMin"/>
        </c:scaling>
        <c:axPos val="l"/>
        <c:tickLblPos val="nextTo"/>
        <c:crossAx val="95321088"/>
        <c:crosses val="autoZero"/>
        <c:auto val="1"/>
        <c:lblAlgn val="ctr"/>
        <c:lblOffset val="100"/>
      </c:catAx>
      <c:valAx>
        <c:axId val="95321088"/>
        <c:scaling>
          <c:orientation val="minMax"/>
        </c:scaling>
        <c:axPos val="t"/>
        <c:majorGridlines/>
        <c:numFmt formatCode="#,##0" sourceLinked="1"/>
        <c:tickLblPos val="high"/>
        <c:crossAx val="95319552"/>
        <c:crosses val="autoZero"/>
        <c:crossBetween val="between"/>
      </c:valAx>
    </c:plotArea>
    <c:legend>
      <c:legendPos val="b"/>
    </c:legend>
    <c:plotVisOnly val="1"/>
  </c:chart>
  <c:spPr>
    <a:ln>
      <a:noFill/>
    </a:ln>
  </c:spPr>
  <c:printSettings>
    <c:headerFooter/>
    <c:pageMargins b="0.78740157499999996" l="0.70000000000000062" r="0.70000000000000062" t="0.78740157499999996" header="0.30000000000000032" footer="0.30000000000000032"/>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lang val="de-CH"/>
  <c:style val="3"/>
  <c:chart>
    <c:title>
      <c:tx>
        <c:rich>
          <a:bodyPr/>
          <a:lstStyle/>
          <a:p>
            <a:pPr>
              <a:defRPr sz="1000"/>
            </a:pPr>
            <a:r>
              <a:rPr lang="de-CH" sz="1000"/>
              <a:t>Fläche der Bauzonen nach Hauptnutzungen (in Prozenten)</a:t>
            </a:r>
          </a:p>
        </c:rich>
      </c:tx>
    </c:title>
    <c:plotArea>
      <c:layout/>
      <c:pieChart>
        <c:varyColors val="1"/>
        <c:ser>
          <c:idx val="0"/>
          <c:order val="0"/>
          <c:dLbls>
            <c:dLbl>
              <c:idx val="5"/>
              <c:spPr/>
              <c:txPr>
                <a:bodyPr/>
                <a:lstStyle/>
                <a:p>
                  <a:pPr>
                    <a:defRPr>
                      <a:solidFill>
                        <a:sysClr val="windowText" lastClr="000000"/>
                      </a:solidFill>
                    </a:defRPr>
                  </a:pPr>
                  <a:endParaRPr lang="de-DE"/>
                </a:p>
              </c:txPr>
            </c:dLbl>
            <c:dLbl>
              <c:idx val="6"/>
              <c:spPr/>
              <c:txPr>
                <a:bodyPr/>
                <a:lstStyle/>
                <a:p>
                  <a:pPr>
                    <a:defRPr>
                      <a:solidFill>
                        <a:sysClr val="windowText" lastClr="000000"/>
                      </a:solidFill>
                    </a:defRPr>
                  </a:pPr>
                  <a:endParaRPr lang="de-DE"/>
                </a:p>
              </c:txPr>
            </c:dLbl>
            <c:dLbl>
              <c:idx val="7"/>
              <c:delete val="1"/>
            </c:dLbl>
            <c:dLbl>
              <c:idx val="8"/>
              <c:spPr/>
              <c:txPr>
                <a:bodyPr/>
                <a:lstStyle/>
                <a:p>
                  <a:pPr>
                    <a:defRPr>
                      <a:solidFill>
                        <a:sysClr val="windowText" lastClr="000000"/>
                      </a:solidFill>
                    </a:defRPr>
                  </a:pPr>
                  <a:endParaRPr lang="de-DE"/>
                </a:p>
              </c:txPr>
            </c:dLbl>
            <c:txPr>
              <a:bodyPr/>
              <a:lstStyle/>
              <a:p>
                <a:pPr>
                  <a:defRPr>
                    <a:solidFill>
                      <a:schemeClr val="bg1"/>
                    </a:solidFill>
                  </a:defRPr>
                </a:pPr>
                <a:endParaRPr lang="de-DE"/>
              </a:p>
            </c:txPr>
            <c:showPercent val="1"/>
            <c:showLeaderLines val="1"/>
          </c:dLbls>
          <c:cat>
            <c:strRef>
              <c:f>Statistik_Hauptnutzung!$B$4:$B$12</c:f>
              <c:strCache>
                <c:ptCount val="9"/>
                <c:pt idx="0">
                  <c:v>Wohnzonen</c:v>
                </c:pt>
                <c:pt idx="1">
                  <c:v>Arbeitszonen</c:v>
                </c:pt>
                <c:pt idx="2">
                  <c:v>Mischzonen</c:v>
                </c:pt>
                <c:pt idx="3">
                  <c:v>Zentrumszonen</c:v>
                </c:pt>
                <c:pt idx="4">
                  <c:v>Zonen für öffentliche Nutzungen</c:v>
                </c:pt>
                <c:pt idx="5">
                  <c:v>eingeschränkte Bauzonen</c:v>
                </c:pt>
                <c:pt idx="6">
                  <c:v>Tourismus- und Freizeitzonen</c:v>
                </c:pt>
                <c:pt idx="7">
                  <c:v>Verkehrszonen innerhalb der Bauzonen</c:v>
                </c:pt>
                <c:pt idx="8">
                  <c:v>weitere Bauzonen</c:v>
                </c:pt>
              </c:strCache>
            </c:strRef>
          </c:cat>
          <c:val>
            <c:numRef>
              <c:f>Statistik_Hauptnutzung!$C$4:$C$12</c:f>
              <c:numCache>
                <c:formatCode>#,##0</c:formatCode>
                <c:ptCount val="9"/>
                <c:pt idx="0">
                  <c:v>3216.6171435000501</c:v>
                </c:pt>
                <c:pt idx="1">
                  <c:v>1205.08311585717</c:v>
                </c:pt>
                <c:pt idx="2">
                  <c:v>954.25921151811701</c:v>
                </c:pt>
                <c:pt idx="3">
                  <c:v>558.122959577095</c:v>
                </c:pt>
                <c:pt idx="4">
                  <c:v>1050.59985030693</c:v>
                </c:pt>
                <c:pt idx="5">
                  <c:v>0.96611299999941003</c:v>
                </c:pt>
                <c:pt idx="6">
                  <c:v>19.9076350658545</c:v>
                </c:pt>
                <c:pt idx="7" formatCode="General">
                  <c:v>0</c:v>
                </c:pt>
                <c:pt idx="8">
                  <c:v>64.693227378807407</c:v>
                </c:pt>
              </c:numCache>
            </c:numRef>
          </c:val>
        </c:ser>
        <c:firstSliceAng val="0"/>
      </c:pieChart>
    </c:plotArea>
    <c:legend>
      <c:legendPos val="r"/>
      <c:layout>
        <c:manualLayout>
          <c:xMode val="edge"/>
          <c:yMode val="edge"/>
          <c:x val="0.65757813312983626"/>
          <c:y val="0.14803982101356272"/>
          <c:w val="0.32920600783932941"/>
          <c:h val="0.85196017898643728"/>
        </c:manualLayout>
      </c:layout>
    </c:legend>
    <c:plotVisOnly val="1"/>
    <c:dispBlanksAs val="zero"/>
  </c:chart>
  <c:spPr>
    <a:ln>
      <a:noFill/>
    </a:ln>
  </c:spPr>
  <c:printSettings>
    <c:headerFooter/>
    <c:pageMargins b="0.78740157499999996" l="0.70000000000000062" r="0.70000000000000062" t="0.78740157499999996" header="0.30000000000000032" footer="0.30000000000000032"/>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lang val="de-CH"/>
  <c:style val="3"/>
  <c:chart>
    <c:title>
      <c:tx>
        <c:rich>
          <a:bodyPr/>
          <a:lstStyle/>
          <a:p>
            <a:pPr>
              <a:defRPr sz="1000"/>
            </a:pPr>
            <a:r>
              <a:rPr lang="en-US" sz="1000"/>
              <a:t>Fläche der Bauzonen nach Gemeindetypen (in Hektaren)</a:t>
            </a:r>
          </a:p>
        </c:rich>
      </c:tx>
    </c:title>
    <c:plotArea>
      <c:layout>
        <c:manualLayout>
          <c:layoutTarget val="inner"/>
          <c:xMode val="edge"/>
          <c:yMode val="edge"/>
          <c:x val="0.32854816330778086"/>
          <c:y val="0.14187242013250545"/>
          <c:w val="0.62489351000728477"/>
          <c:h val="0.69049915016129593"/>
        </c:manualLayout>
      </c:layout>
      <c:barChart>
        <c:barDir val="bar"/>
        <c:grouping val="clustered"/>
        <c:ser>
          <c:idx val="0"/>
          <c:order val="0"/>
          <c:tx>
            <c:v>Fläche der Bauzonen [ha]</c:v>
          </c:tx>
          <c:dLbls>
            <c:dLbl>
              <c:idx val="0"/>
              <c:delete val="1"/>
            </c:dLbl>
            <c:dLbl>
              <c:idx val="3"/>
              <c:delete val="1"/>
            </c:dLbl>
            <c:dLbl>
              <c:idx val="4"/>
              <c:delete val="1"/>
            </c:dLbl>
            <c:dLbl>
              <c:idx val="5"/>
              <c:delete val="1"/>
            </c:dLbl>
            <c:dLbl>
              <c:idx val="8"/>
              <c:delete val="1"/>
            </c:dLbl>
            <c:showVal val="1"/>
          </c:dLbls>
          <c:cat>
            <c:strRef>
              <c:f>Statistik_Gemeindetypen!$B$4:$B$12</c:f>
              <c:strCache>
                <c:ptCount val="9"/>
                <c:pt idx="0">
                  <c:v>Grosszentren</c:v>
                </c:pt>
                <c:pt idx="1">
                  <c:v>Nebenzentren der Grosszentren</c:v>
                </c:pt>
                <c:pt idx="2">
                  <c:v>Gürtel der Grosszentren</c:v>
                </c:pt>
                <c:pt idx="3">
                  <c:v>Mittelzentren</c:v>
                </c:pt>
                <c:pt idx="4">
                  <c:v>Gürtel der Mittelzentren</c:v>
                </c:pt>
                <c:pt idx="5">
                  <c:v>Kleinzentren</c:v>
                </c:pt>
                <c:pt idx="6">
                  <c:v>Periurbane ländliche Gemeinden</c:v>
                </c:pt>
                <c:pt idx="7">
                  <c:v>Agrargemeinden</c:v>
                </c:pt>
                <c:pt idx="8">
                  <c:v>Touristische Gemeinden</c:v>
                </c:pt>
              </c:strCache>
            </c:strRef>
          </c:cat>
          <c:val>
            <c:numRef>
              <c:f>Statistik_Gemeindetypen!$C$4:$C$12</c:f>
              <c:numCache>
                <c:formatCode>#,##0</c:formatCode>
                <c:ptCount val="9"/>
                <c:pt idx="0" formatCode="General">
                  <c:v>0</c:v>
                </c:pt>
                <c:pt idx="1">
                  <c:v>2440.2272487711998</c:v>
                </c:pt>
                <c:pt idx="2">
                  <c:v>3773.2214381328004</c:v>
                </c:pt>
                <c:pt idx="3" formatCode="General">
                  <c:v>0</c:v>
                </c:pt>
                <c:pt idx="4" formatCode="General">
                  <c:v>0</c:v>
                </c:pt>
                <c:pt idx="5" formatCode="General">
                  <c:v>0</c:v>
                </c:pt>
                <c:pt idx="6">
                  <c:v>665.82524293930203</c:v>
                </c:pt>
                <c:pt idx="7">
                  <c:v>190.97532636071099</c:v>
                </c:pt>
                <c:pt idx="8" formatCode="General">
                  <c:v>0</c:v>
                </c:pt>
              </c:numCache>
            </c:numRef>
          </c:val>
        </c:ser>
        <c:gapWidth val="70"/>
        <c:axId val="93382144"/>
        <c:axId val="93397760"/>
      </c:barChart>
      <c:catAx>
        <c:axId val="93382144"/>
        <c:scaling>
          <c:orientation val="maxMin"/>
        </c:scaling>
        <c:axPos val="l"/>
        <c:tickLblPos val="nextTo"/>
        <c:crossAx val="93397760"/>
        <c:crosses val="autoZero"/>
        <c:auto val="1"/>
        <c:lblAlgn val="ctr"/>
        <c:lblOffset val="100"/>
      </c:catAx>
      <c:valAx>
        <c:axId val="93397760"/>
        <c:scaling>
          <c:orientation val="minMax"/>
        </c:scaling>
        <c:axPos val="t"/>
        <c:majorGridlines/>
        <c:numFmt formatCode="General" sourceLinked="1"/>
        <c:tickLblPos val="high"/>
        <c:crossAx val="93382144"/>
        <c:crosses val="autoZero"/>
        <c:crossBetween val="between"/>
      </c:valAx>
    </c:plotArea>
    <c:plotVisOnly val="1"/>
  </c:chart>
  <c:spPr>
    <a:ln>
      <a:noFill/>
    </a:ln>
  </c:spPr>
  <c:printSettings>
    <c:headerFooter/>
    <c:pageMargins b="0.78740157499999996" l="0.70000000000000062" r="0.70000000000000062" t="0.78740157499999996" header="0.30000000000000032" footer="0.30000000000000032"/>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c:lang val="de-CH"/>
  <c:style val="3"/>
  <c:chart>
    <c:title>
      <c:tx>
        <c:rich>
          <a:bodyPr/>
          <a:lstStyle/>
          <a:p>
            <a:pPr>
              <a:defRPr sz="1000"/>
            </a:pPr>
            <a:r>
              <a:rPr lang="en-US" sz="1000"/>
              <a:t>Bauzonenfläche pro Einwohner nach Gemeindetypen (in m</a:t>
            </a:r>
            <a:r>
              <a:rPr lang="en-US" sz="1000" baseline="30000"/>
              <a:t>2</a:t>
            </a:r>
            <a:r>
              <a:rPr lang="en-US" sz="1000"/>
              <a:t>/E)</a:t>
            </a:r>
          </a:p>
        </c:rich>
      </c:tx>
    </c:title>
    <c:plotArea>
      <c:layout>
        <c:manualLayout>
          <c:layoutTarget val="inner"/>
          <c:xMode val="edge"/>
          <c:yMode val="edge"/>
          <c:x val="0.3285479898713104"/>
          <c:y val="0.14187242013250545"/>
          <c:w val="0.6304772971660485"/>
          <c:h val="0.69049915016129593"/>
        </c:manualLayout>
      </c:layout>
      <c:barChart>
        <c:barDir val="bar"/>
        <c:grouping val="clustered"/>
        <c:ser>
          <c:idx val="0"/>
          <c:order val="0"/>
          <c:tx>
            <c:v>Bauzonenfläche pro Einwohner [m2]</c:v>
          </c:tx>
          <c:dLbls>
            <c:dLbl>
              <c:idx val="0"/>
              <c:delete val="1"/>
            </c:dLbl>
            <c:dLbl>
              <c:idx val="3"/>
              <c:delete val="1"/>
            </c:dLbl>
            <c:dLbl>
              <c:idx val="4"/>
              <c:delete val="1"/>
            </c:dLbl>
            <c:dLbl>
              <c:idx val="5"/>
              <c:delete val="1"/>
            </c:dLbl>
            <c:dLbl>
              <c:idx val="8"/>
              <c:delete val="1"/>
            </c:dLbl>
            <c:showVal val="1"/>
          </c:dLbls>
          <c:cat>
            <c:strRef>
              <c:f>Statistik_Gemeindetypen!$B$4:$B$12</c:f>
              <c:strCache>
                <c:ptCount val="9"/>
                <c:pt idx="0">
                  <c:v>Grosszentren</c:v>
                </c:pt>
                <c:pt idx="1">
                  <c:v>Nebenzentren der Grosszentren</c:v>
                </c:pt>
                <c:pt idx="2">
                  <c:v>Gürtel der Grosszentren</c:v>
                </c:pt>
                <c:pt idx="3">
                  <c:v>Mittelzentren</c:v>
                </c:pt>
                <c:pt idx="4">
                  <c:v>Gürtel der Mittelzentren</c:v>
                </c:pt>
                <c:pt idx="5">
                  <c:v>Kleinzentren</c:v>
                </c:pt>
                <c:pt idx="6">
                  <c:v>Periurbane ländliche Gemeinden</c:v>
                </c:pt>
                <c:pt idx="7">
                  <c:v>Agrargemeinden</c:v>
                </c:pt>
                <c:pt idx="8">
                  <c:v>Touristische Gemeinden</c:v>
                </c:pt>
              </c:strCache>
            </c:strRef>
          </c:cat>
          <c:val>
            <c:numRef>
              <c:f>Statistik_Gemeindetypen!$G$4:$G$12</c:f>
              <c:numCache>
                <c:formatCode>#,##0</c:formatCode>
                <c:ptCount val="9"/>
                <c:pt idx="0" formatCode="General">
                  <c:v>0</c:v>
                </c:pt>
                <c:pt idx="1">
                  <c:v>226.57845001078934</c:v>
                </c:pt>
                <c:pt idx="2">
                  <c:v>272.40919178220093</c:v>
                </c:pt>
                <c:pt idx="3" formatCode="General">
                  <c:v>0</c:v>
                </c:pt>
                <c:pt idx="4" formatCode="General">
                  <c:v>0</c:v>
                </c:pt>
                <c:pt idx="5" formatCode="General">
                  <c:v>0</c:v>
                </c:pt>
                <c:pt idx="6">
                  <c:v>417.62857864849906</c:v>
                </c:pt>
                <c:pt idx="7">
                  <c:v>449.1423479790945</c:v>
                </c:pt>
                <c:pt idx="8" formatCode="General">
                  <c:v>0</c:v>
                </c:pt>
              </c:numCache>
            </c:numRef>
          </c:val>
        </c:ser>
        <c:gapWidth val="70"/>
        <c:axId val="93438720"/>
        <c:axId val="93521792"/>
      </c:barChart>
      <c:catAx>
        <c:axId val="93438720"/>
        <c:scaling>
          <c:orientation val="maxMin"/>
        </c:scaling>
        <c:axPos val="l"/>
        <c:tickLblPos val="nextTo"/>
        <c:crossAx val="93521792"/>
        <c:crosses val="autoZero"/>
        <c:auto val="1"/>
        <c:lblAlgn val="ctr"/>
        <c:lblOffset val="100"/>
      </c:catAx>
      <c:valAx>
        <c:axId val="93521792"/>
        <c:scaling>
          <c:orientation val="minMax"/>
        </c:scaling>
        <c:axPos val="t"/>
        <c:majorGridlines/>
        <c:numFmt formatCode="General" sourceLinked="1"/>
        <c:tickLblPos val="high"/>
        <c:crossAx val="93438720"/>
        <c:crosses val="autoZero"/>
        <c:crossBetween val="between"/>
      </c:valAx>
    </c:plotArea>
    <c:plotVisOnly val="1"/>
  </c:chart>
  <c:spPr>
    <a:ln>
      <a:noFill/>
    </a:ln>
  </c:spPr>
  <c:printSettings>
    <c:headerFooter/>
    <c:pageMargins b="0.78740157499999996" l="0.70000000000000062" r="0.70000000000000062" t="0.78740157499999996" header="0.30000000000000032" footer="0.30000000000000032"/>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lang val="de-CH"/>
  <c:style val="3"/>
  <c:chart>
    <c:title>
      <c:tx>
        <c:rich>
          <a:bodyPr/>
          <a:lstStyle/>
          <a:p>
            <a:pPr>
              <a:defRPr sz="1000"/>
            </a:pPr>
            <a:r>
              <a:rPr lang="en-US" sz="1000"/>
              <a:t>Bauzonenfläche pro Einwohner und Beschäftigte nach Gemeindetypen (in m</a:t>
            </a:r>
            <a:r>
              <a:rPr lang="en-US" sz="1000" baseline="30000"/>
              <a:t>2</a:t>
            </a:r>
            <a:r>
              <a:rPr lang="en-US" sz="1000"/>
              <a:t>/E+B)</a:t>
            </a:r>
          </a:p>
        </c:rich>
      </c:tx>
    </c:title>
    <c:plotArea>
      <c:layout>
        <c:manualLayout>
          <c:layoutTarget val="inner"/>
          <c:xMode val="edge"/>
          <c:yMode val="edge"/>
          <c:x val="0.3285479898713104"/>
          <c:y val="0.14187242013250545"/>
          <c:w val="0.6304772971660485"/>
          <c:h val="0.68609386381768367"/>
        </c:manualLayout>
      </c:layout>
      <c:barChart>
        <c:barDir val="bar"/>
        <c:grouping val="clustered"/>
        <c:ser>
          <c:idx val="0"/>
          <c:order val="0"/>
          <c:tx>
            <c:v>Bauzonenfläche pro Einwohner und Beschäftigte [m2]</c:v>
          </c:tx>
          <c:dLbls>
            <c:dLbl>
              <c:idx val="0"/>
              <c:delete val="1"/>
            </c:dLbl>
            <c:dLbl>
              <c:idx val="3"/>
              <c:delete val="1"/>
            </c:dLbl>
            <c:dLbl>
              <c:idx val="4"/>
              <c:delete val="1"/>
            </c:dLbl>
            <c:dLbl>
              <c:idx val="5"/>
              <c:delete val="1"/>
            </c:dLbl>
            <c:dLbl>
              <c:idx val="8"/>
              <c:delete val="1"/>
            </c:dLbl>
            <c:showVal val="1"/>
          </c:dLbls>
          <c:cat>
            <c:strRef>
              <c:f>Statistik_Gemeindetypen!$B$4:$B$12</c:f>
              <c:strCache>
                <c:ptCount val="9"/>
                <c:pt idx="0">
                  <c:v>Grosszentren</c:v>
                </c:pt>
                <c:pt idx="1">
                  <c:v>Nebenzentren der Grosszentren</c:v>
                </c:pt>
                <c:pt idx="2">
                  <c:v>Gürtel der Grosszentren</c:v>
                </c:pt>
                <c:pt idx="3">
                  <c:v>Mittelzentren</c:v>
                </c:pt>
                <c:pt idx="4">
                  <c:v>Gürtel der Mittelzentren</c:v>
                </c:pt>
                <c:pt idx="5">
                  <c:v>Kleinzentren</c:v>
                </c:pt>
                <c:pt idx="6">
                  <c:v>Periurbane ländliche Gemeinden</c:v>
                </c:pt>
                <c:pt idx="7">
                  <c:v>Agrargemeinden</c:v>
                </c:pt>
                <c:pt idx="8">
                  <c:v>Touristische Gemeinden</c:v>
                </c:pt>
              </c:strCache>
            </c:strRef>
          </c:cat>
          <c:val>
            <c:numRef>
              <c:f>Statistik_Gemeindetypen!$I$4:$I$12</c:f>
              <c:numCache>
                <c:formatCode>#,##0</c:formatCode>
                <c:ptCount val="9"/>
                <c:pt idx="0" formatCode="General">
                  <c:v>0</c:v>
                </c:pt>
                <c:pt idx="1">
                  <c:v>143.17893639523095</c:v>
                </c:pt>
                <c:pt idx="2">
                  <c:v>205.22476248696276</c:v>
                </c:pt>
                <c:pt idx="3" formatCode="General">
                  <c:v>0</c:v>
                </c:pt>
                <c:pt idx="4" formatCode="General">
                  <c:v>0</c:v>
                </c:pt>
                <c:pt idx="5" formatCode="General">
                  <c:v>0</c:v>
                </c:pt>
                <c:pt idx="6">
                  <c:v>328.94878856741371</c:v>
                </c:pt>
                <c:pt idx="7">
                  <c:v>365.64297599217116</c:v>
                </c:pt>
                <c:pt idx="8" formatCode="General">
                  <c:v>0</c:v>
                </c:pt>
              </c:numCache>
            </c:numRef>
          </c:val>
        </c:ser>
        <c:gapWidth val="70"/>
        <c:axId val="93545984"/>
        <c:axId val="93547520"/>
      </c:barChart>
      <c:catAx>
        <c:axId val="93545984"/>
        <c:scaling>
          <c:orientation val="maxMin"/>
        </c:scaling>
        <c:axPos val="l"/>
        <c:tickLblPos val="nextTo"/>
        <c:crossAx val="93547520"/>
        <c:crosses val="autoZero"/>
        <c:auto val="1"/>
        <c:lblAlgn val="ctr"/>
        <c:lblOffset val="100"/>
      </c:catAx>
      <c:valAx>
        <c:axId val="93547520"/>
        <c:scaling>
          <c:orientation val="minMax"/>
        </c:scaling>
        <c:axPos val="t"/>
        <c:majorGridlines/>
        <c:numFmt formatCode="General" sourceLinked="1"/>
        <c:tickLblPos val="high"/>
        <c:crossAx val="93545984"/>
        <c:crosses val="autoZero"/>
        <c:crossBetween val="between"/>
      </c:valAx>
    </c:plotArea>
    <c:plotVisOnly val="1"/>
  </c:chart>
  <c:spPr>
    <a:ln>
      <a:noFill/>
    </a:ln>
  </c:spPr>
  <c:printSettings>
    <c:headerFooter/>
    <c:pageMargins b="0.78740157499999996" l="0.70000000000000062" r="0.70000000000000062" t="0.78740157499999996" header="0.30000000000000032" footer="0.30000000000000032"/>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c:lang val="de-CH"/>
  <c:style val="3"/>
  <c:chart>
    <c:title>
      <c:tx>
        <c:rich>
          <a:bodyPr/>
          <a:lstStyle/>
          <a:p>
            <a:pPr>
              <a:defRPr sz="1000"/>
            </a:pPr>
            <a:r>
              <a:rPr lang="en-US" sz="1000"/>
              <a:t>Überbaute / unüberbaute Bauzonen nach Hauptnutzungen (in Hektaren)</a:t>
            </a:r>
          </a:p>
        </c:rich>
      </c:tx>
    </c:title>
    <c:plotArea>
      <c:layout/>
      <c:barChart>
        <c:barDir val="bar"/>
        <c:grouping val="stacked"/>
        <c:ser>
          <c:idx val="0"/>
          <c:order val="0"/>
          <c:tx>
            <c:v>Überbaut</c:v>
          </c:tx>
          <c:cat>
            <c:strRef>
              <c:f>Analyse_unüberbaut_Hauptnutzung!$B$4:$B$12</c:f>
              <c:strCache>
                <c:ptCount val="9"/>
                <c:pt idx="0">
                  <c:v>Wohnzonen</c:v>
                </c:pt>
                <c:pt idx="1">
                  <c:v>Arbeitszonen</c:v>
                </c:pt>
                <c:pt idx="2">
                  <c:v>Mischzonen</c:v>
                </c:pt>
                <c:pt idx="3">
                  <c:v>Zentrumszonen</c:v>
                </c:pt>
                <c:pt idx="4">
                  <c:v>Zonen für öffentliche Nutzungen</c:v>
                </c:pt>
                <c:pt idx="5">
                  <c:v>eingeschränkte Bauzonen</c:v>
                </c:pt>
                <c:pt idx="6">
                  <c:v>Tourismus- und Freizeitzonen</c:v>
                </c:pt>
                <c:pt idx="7">
                  <c:v>Verkehrszonen innerhalb der Bauzonen</c:v>
                </c:pt>
                <c:pt idx="8">
                  <c:v>weitere Bauzonen</c:v>
                </c:pt>
              </c:strCache>
            </c:strRef>
          </c:cat>
          <c:val>
            <c:numRef>
              <c:f>Analyse_unüberbaut_Hauptnutzung!$E$4:$E$12</c:f>
              <c:numCache>
                <c:formatCode>#,##0</c:formatCode>
                <c:ptCount val="9"/>
                <c:pt idx="0">
                  <c:v>2816.5573600926609</c:v>
                </c:pt>
                <c:pt idx="1">
                  <c:v>841.74291617703898</c:v>
                </c:pt>
                <c:pt idx="2">
                  <c:v>844.16764686484998</c:v>
                </c:pt>
                <c:pt idx="3">
                  <c:v>531.44476201083694</c:v>
                </c:pt>
                <c:pt idx="4">
                  <c:v>1050.59985030693</c:v>
                </c:pt>
                <c:pt idx="5">
                  <c:v>0.96611299999941003</c:v>
                </c:pt>
                <c:pt idx="6">
                  <c:v>19.9076350658545</c:v>
                </c:pt>
                <c:pt idx="7" formatCode="General">
                  <c:v>0</c:v>
                </c:pt>
                <c:pt idx="8">
                  <c:v>64.693227378807407</c:v>
                </c:pt>
              </c:numCache>
            </c:numRef>
          </c:val>
        </c:ser>
        <c:ser>
          <c:idx val="1"/>
          <c:order val="1"/>
          <c:tx>
            <c:v>Unschärfe</c:v>
          </c:tx>
          <c:cat>
            <c:strRef>
              <c:f>Analyse_unüberbaut_Hauptnutzung!$B$4:$B$12</c:f>
              <c:strCache>
                <c:ptCount val="9"/>
                <c:pt idx="0">
                  <c:v>Wohnzonen</c:v>
                </c:pt>
                <c:pt idx="1">
                  <c:v>Arbeitszonen</c:v>
                </c:pt>
                <c:pt idx="2">
                  <c:v>Mischzonen</c:v>
                </c:pt>
                <c:pt idx="3">
                  <c:v>Zentrumszonen</c:v>
                </c:pt>
                <c:pt idx="4">
                  <c:v>Zonen für öffentliche Nutzungen</c:v>
                </c:pt>
                <c:pt idx="5">
                  <c:v>eingeschränkte Bauzonen</c:v>
                </c:pt>
                <c:pt idx="6">
                  <c:v>Tourismus- und Freizeitzonen</c:v>
                </c:pt>
                <c:pt idx="7">
                  <c:v>Verkehrszonen innerhalb der Bauzonen</c:v>
                </c:pt>
                <c:pt idx="8">
                  <c:v>weitere Bauzonen</c:v>
                </c:pt>
              </c:strCache>
            </c:strRef>
          </c:cat>
          <c:val>
            <c:numRef>
              <c:f>Analyse_unüberbaut_Hauptnutzung!$F$4:$F$12</c:f>
              <c:numCache>
                <c:formatCode>#,##0</c:formatCode>
                <c:ptCount val="9"/>
                <c:pt idx="0">
                  <c:v>197.99936098113096</c:v>
                </c:pt>
                <c:pt idx="1">
                  <c:v>96.350920451899015</c:v>
                </c:pt>
                <c:pt idx="2">
                  <c:v>56.261396328785985</c:v>
                </c:pt>
                <c:pt idx="3">
                  <c:v>17.731627506769829</c:v>
                </c:pt>
                <c:pt idx="4" formatCode="General">
                  <c:v>0</c:v>
                </c:pt>
                <c:pt idx="5" formatCode="General">
                  <c:v>0</c:v>
                </c:pt>
                <c:pt idx="6" formatCode="General">
                  <c:v>0</c:v>
                </c:pt>
                <c:pt idx="7" formatCode="General">
                  <c:v>0</c:v>
                </c:pt>
                <c:pt idx="8" formatCode="General">
                  <c:v>0</c:v>
                </c:pt>
              </c:numCache>
            </c:numRef>
          </c:val>
        </c:ser>
        <c:ser>
          <c:idx val="2"/>
          <c:order val="2"/>
          <c:tx>
            <c:v>Unüberbaut</c:v>
          </c:tx>
          <c:cat>
            <c:strRef>
              <c:f>Analyse_unüberbaut_Hauptnutzung!$B$4:$B$12</c:f>
              <c:strCache>
                <c:ptCount val="9"/>
                <c:pt idx="0">
                  <c:v>Wohnzonen</c:v>
                </c:pt>
                <c:pt idx="1">
                  <c:v>Arbeitszonen</c:v>
                </c:pt>
                <c:pt idx="2">
                  <c:v>Mischzonen</c:v>
                </c:pt>
                <c:pt idx="3">
                  <c:v>Zentrumszonen</c:v>
                </c:pt>
                <c:pt idx="4">
                  <c:v>Zonen für öffentliche Nutzungen</c:v>
                </c:pt>
                <c:pt idx="5">
                  <c:v>eingeschränkte Bauzonen</c:v>
                </c:pt>
                <c:pt idx="6">
                  <c:v>Tourismus- und Freizeitzonen</c:v>
                </c:pt>
                <c:pt idx="7">
                  <c:v>Verkehrszonen innerhalb der Bauzonen</c:v>
                </c:pt>
                <c:pt idx="8">
                  <c:v>weitere Bauzonen</c:v>
                </c:pt>
              </c:strCache>
            </c:strRef>
          </c:cat>
          <c:val>
            <c:numRef>
              <c:f>Analyse_unüberbaut_Hauptnutzung!$G$4:$G$12</c:f>
              <c:numCache>
                <c:formatCode>#,##0</c:formatCode>
                <c:ptCount val="9"/>
                <c:pt idx="0">
                  <c:v>202.06042242625801</c:v>
                </c:pt>
                <c:pt idx="1">
                  <c:v>266.98927922823202</c:v>
                </c:pt>
                <c:pt idx="2">
                  <c:v>53.830168324481001</c:v>
                </c:pt>
                <c:pt idx="3">
                  <c:v>8.9465700594882698</c:v>
                </c:pt>
                <c:pt idx="4" formatCode="General">
                  <c:v>0</c:v>
                </c:pt>
                <c:pt idx="5" formatCode="General">
                  <c:v>0</c:v>
                </c:pt>
                <c:pt idx="6" formatCode="General">
                  <c:v>0</c:v>
                </c:pt>
                <c:pt idx="7" formatCode="General">
                  <c:v>0</c:v>
                </c:pt>
                <c:pt idx="8" formatCode="General">
                  <c:v>0</c:v>
                </c:pt>
              </c:numCache>
            </c:numRef>
          </c:val>
        </c:ser>
        <c:gapWidth val="50"/>
        <c:overlap val="100"/>
        <c:axId val="94716288"/>
        <c:axId val="94717824"/>
      </c:barChart>
      <c:catAx>
        <c:axId val="94716288"/>
        <c:scaling>
          <c:orientation val="maxMin"/>
        </c:scaling>
        <c:axPos val="l"/>
        <c:tickLblPos val="nextTo"/>
        <c:crossAx val="94717824"/>
        <c:crosses val="autoZero"/>
        <c:auto val="1"/>
        <c:lblAlgn val="ctr"/>
        <c:lblOffset val="100"/>
      </c:catAx>
      <c:valAx>
        <c:axId val="94717824"/>
        <c:scaling>
          <c:orientation val="minMax"/>
        </c:scaling>
        <c:axPos val="t"/>
        <c:majorGridlines/>
        <c:numFmt formatCode="#,##0" sourceLinked="1"/>
        <c:tickLblPos val="high"/>
        <c:crossAx val="94716288"/>
        <c:crosses val="autoZero"/>
        <c:crossBetween val="between"/>
      </c:valAx>
    </c:plotArea>
    <c:legend>
      <c:legendPos val="b"/>
    </c:legend>
    <c:plotVisOnly val="1"/>
  </c:chart>
  <c:spPr>
    <a:ln>
      <a:noFill/>
    </a:ln>
  </c:spPr>
  <c:printSettings>
    <c:headerFooter/>
    <c:pageMargins b="0.78740157499999996" l="0.70000000000000062" r="0.70000000000000062" t="0.78740157499999996" header="0.30000000000000032" footer="0.30000000000000032"/>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c:lang val="de-CH"/>
  <c:style val="3"/>
  <c:chart>
    <c:title>
      <c:tx>
        <c:rich>
          <a:bodyPr/>
          <a:lstStyle/>
          <a:p>
            <a:pPr>
              <a:defRPr sz="1000"/>
            </a:pPr>
            <a:r>
              <a:rPr lang="en-US" sz="1000"/>
              <a:t>Überbaute / unüberbaute Bauzonen nach Hauptnutzungen (in Prozenten)</a:t>
            </a:r>
          </a:p>
        </c:rich>
      </c:tx>
    </c:title>
    <c:plotArea>
      <c:layout/>
      <c:barChart>
        <c:barDir val="bar"/>
        <c:grouping val="percentStacked"/>
        <c:ser>
          <c:idx val="0"/>
          <c:order val="0"/>
          <c:tx>
            <c:v>Überbaut</c:v>
          </c:tx>
          <c:dLbls>
            <c:dLbl>
              <c:idx val="4"/>
              <c:delete val="1"/>
            </c:dLbl>
            <c:dLbl>
              <c:idx val="5"/>
              <c:delete val="1"/>
            </c:dLbl>
            <c:dLbl>
              <c:idx val="6"/>
              <c:delete val="1"/>
            </c:dLbl>
            <c:dLbl>
              <c:idx val="7"/>
              <c:delete val="1"/>
            </c:dLbl>
            <c:dLbl>
              <c:idx val="8"/>
              <c:delete val="1"/>
            </c:dLbl>
            <c:txPr>
              <a:bodyPr/>
              <a:lstStyle/>
              <a:p>
                <a:pPr>
                  <a:defRPr>
                    <a:solidFill>
                      <a:srgbClr val="FFFFFF"/>
                    </a:solidFill>
                  </a:defRPr>
                </a:pPr>
                <a:endParaRPr lang="de-DE"/>
              </a:p>
            </c:txPr>
            <c:showVal val="1"/>
          </c:dLbls>
          <c:cat>
            <c:strRef>
              <c:f>Analyse_unüberbaut_Hauptnutzung!$B$4:$B$12</c:f>
              <c:strCache>
                <c:ptCount val="9"/>
                <c:pt idx="0">
                  <c:v>Wohnzonen</c:v>
                </c:pt>
                <c:pt idx="1">
                  <c:v>Arbeitszonen</c:v>
                </c:pt>
                <c:pt idx="2">
                  <c:v>Mischzonen</c:v>
                </c:pt>
                <c:pt idx="3">
                  <c:v>Zentrumszonen</c:v>
                </c:pt>
                <c:pt idx="4">
                  <c:v>Zonen für öffentliche Nutzungen</c:v>
                </c:pt>
                <c:pt idx="5">
                  <c:v>eingeschränkte Bauzonen</c:v>
                </c:pt>
                <c:pt idx="6">
                  <c:v>Tourismus- und Freizeitzonen</c:v>
                </c:pt>
                <c:pt idx="7">
                  <c:v>Verkehrszonen innerhalb der Bauzonen</c:v>
                </c:pt>
                <c:pt idx="8">
                  <c:v>weitere Bauzonen</c:v>
                </c:pt>
              </c:strCache>
            </c:strRef>
          </c:cat>
          <c:val>
            <c:numRef>
              <c:f>Analyse_unüberbaut_Hauptnutzung!$H$4:$H$12</c:f>
              <c:numCache>
                <c:formatCode>0%</c:formatCode>
                <c:ptCount val="9"/>
                <c:pt idx="0">
                  <c:v>0.87562716805890128</c:v>
                </c:pt>
                <c:pt idx="1">
                  <c:v>0.698493659981545</c:v>
                </c:pt>
                <c:pt idx="2">
                  <c:v>0.88463138387930895</c:v>
                </c:pt>
                <c:pt idx="3">
                  <c:v>0.95220014316115398</c:v>
                </c:pt>
                <c:pt idx="4" formatCode="General">
                  <c:v>0</c:v>
                </c:pt>
                <c:pt idx="5" formatCode="General">
                  <c:v>0</c:v>
                </c:pt>
                <c:pt idx="6" formatCode="General">
                  <c:v>0</c:v>
                </c:pt>
                <c:pt idx="7" formatCode="General">
                  <c:v>0</c:v>
                </c:pt>
                <c:pt idx="8" formatCode="General">
                  <c:v>0</c:v>
                </c:pt>
              </c:numCache>
            </c:numRef>
          </c:val>
        </c:ser>
        <c:ser>
          <c:idx val="1"/>
          <c:order val="1"/>
          <c:tx>
            <c:v>Unschärfe</c:v>
          </c:tx>
          <c:dLbls>
            <c:dLbl>
              <c:idx val="4"/>
              <c:delete val="1"/>
            </c:dLbl>
            <c:dLbl>
              <c:idx val="5"/>
              <c:delete val="1"/>
            </c:dLbl>
            <c:dLbl>
              <c:idx val="6"/>
              <c:delete val="1"/>
            </c:dLbl>
            <c:dLbl>
              <c:idx val="7"/>
              <c:delete val="1"/>
            </c:dLbl>
            <c:dLbl>
              <c:idx val="8"/>
              <c:delete val="1"/>
            </c:dLbl>
            <c:txPr>
              <a:bodyPr/>
              <a:lstStyle/>
              <a:p>
                <a:pPr>
                  <a:defRPr>
                    <a:solidFill>
                      <a:srgbClr val="FFFFFF"/>
                    </a:solidFill>
                  </a:defRPr>
                </a:pPr>
                <a:endParaRPr lang="de-DE"/>
              </a:p>
            </c:txPr>
            <c:showVal val="1"/>
          </c:dLbls>
          <c:cat>
            <c:strRef>
              <c:f>Analyse_unüberbaut_Hauptnutzung!$B$4:$B$12</c:f>
              <c:strCache>
                <c:ptCount val="9"/>
                <c:pt idx="0">
                  <c:v>Wohnzonen</c:v>
                </c:pt>
                <c:pt idx="1">
                  <c:v>Arbeitszonen</c:v>
                </c:pt>
                <c:pt idx="2">
                  <c:v>Mischzonen</c:v>
                </c:pt>
                <c:pt idx="3">
                  <c:v>Zentrumszonen</c:v>
                </c:pt>
                <c:pt idx="4">
                  <c:v>Zonen für öffentliche Nutzungen</c:v>
                </c:pt>
                <c:pt idx="5">
                  <c:v>eingeschränkte Bauzonen</c:v>
                </c:pt>
                <c:pt idx="6">
                  <c:v>Tourismus- und Freizeitzonen</c:v>
                </c:pt>
                <c:pt idx="7">
                  <c:v>Verkehrszonen innerhalb der Bauzonen</c:v>
                </c:pt>
                <c:pt idx="8">
                  <c:v>weitere Bauzonen</c:v>
                </c:pt>
              </c:strCache>
            </c:strRef>
          </c:cat>
          <c:val>
            <c:numRef>
              <c:f>Analyse_unüberbaut_Hauptnutzung!$I$4:$I$12</c:f>
              <c:numCache>
                <c:formatCode>0%</c:formatCode>
                <c:ptCount val="9"/>
                <c:pt idx="0">
                  <c:v>6.1555153177379661E-2</c:v>
                </c:pt>
                <c:pt idx="1">
                  <c:v>7.9953755209129326E-2</c:v>
                </c:pt>
                <c:pt idx="2">
                  <c:v>5.8958190447311022E-2</c:v>
                </c:pt>
                <c:pt idx="3">
                  <c:v>3.1770109440051639E-2</c:v>
                </c:pt>
                <c:pt idx="4" formatCode="General">
                  <c:v>0</c:v>
                </c:pt>
                <c:pt idx="5" formatCode="General">
                  <c:v>0</c:v>
                </c:pt>
                <c:pt idx="6" formatCode="General">
                  <c:v>0</c:v>
                </c:pt>
                <c:pt idx="7" formatCode="General">
                  <c:v>0</c:v>
                </c:pt>
                <c:pt idx="8" formatCode="General">
                  <c:v>0</c:v>
                </c:pt>
              </c:numCache>
            </c:numRef>
          </c:val>
        </c:ser>
        <c:ser>
          <c:idx val="2"/>
          <c:order val="2"/>
          <c:tx>
            <c:v>Unüberbaut</c:v>
          </c:tx>
          <c:dLbls>
            <c:dLbl>
              <c:idx val="4"/>
              <c:delete val="1"/>
            </c:dLbl>
            <c:dLbl>
              <c:idx val="5"/>
              <c:delete val="1"/>
            </c:dLbl>
            <c:dLbl>
              <c:idx val="6"/>
              <c:delete val="1"/>
            </c:dLbl>
            <c:dLbl>
              <c:idx val="7"/>
              <c:delete val="1"/>
            </c:dLbl>
            <c:dLbl>
              <c:idx val="8"/>
              <c:delete val="1"/>
            </c:dLbl>
            <c:txPr>
              <a:bodyPr/>
              <a:lstStyle/>
              <a:p>
                <a:pPr>
                  <a:defRPr>
                    <a:solidFill>
                      <a:srgbClr val="000000"/>
                    </a:solidFill>
                  </a:defRPr>
                </a:pPr>
                <a:endParaRPr lang="de-DE"/>
              </a:p>
            </c:txPr>
            <c:showVal val="1"/>
          </c:dLbls>
          <c:cat>
            <c:strRef>
              <c:f>Analyse_unüberbaut_Hauptnutzung!$B$4:$B$12</c:f>
              <c:strCache>
                <c:ptCount val="9"/>
                <c:pt idx="0">
                  <c:v>Wohnzonen</c:v>
                </c:pt>
                <c:pt idx="1">
                  <c:v>Arbeitszonen</c:v>
                </c:pt>
                <c:pt idx="2">
                  <c:v>Mischzonen</c:v>
                </c:pt>
                <c:pt idx="3">
                  <c:v>Zentrumszonen</c:v>
                </c:pt>
                <c:pt idx="4">
                  <c:v>Zonen für öffentliche Nutzungen</c:v>
                </c:pt>
                <c:pt idx="5">
                  <c:v>eingeschränkte Bauzonen</c:v>
                </c:pt>
                <c:pt idx="6">
                  <c:v>Tourismus- und Freizeitzonen</c:v>
                </c:pt>
                <c:pt idx="7">
                  <c:v>Verkehrszonen innerhalb der Bauzonen</c:v>
                </c:pt>
                <c:pt idx="8">
                  <c:v>weitere Bauzonen</c:v>
                </c:pt>
              </c:strCache>
            </c:strRef>
          </c:cat>
          <c:val>
            <c:numRef>
              <c:f>Analyse_unüberbaut_Hauptnutzung!$J$4:$J$12</c:f>
              <c:numCache>
                <c:formatCode>0%</c:formatCode>
                <c:ptCount val="9"/>
                <c:pt idx="0">
                  <c:v>6.2817678763719145E-2</c:v>
                </c:pt>
                <c:pt idx="1">
                  <c:v>0.2215525848093256</c:v>
                </c:pt>
                <c:pt idx="2">
                  <c:v>5.6410425673380067E-2</c:v>
                </c:pt>
                <c:pt idx="3">
                  <c:v>1.6029747398794217E-2</c:v>
                </c:pt>
                <c:pt idx="4" formatCode="General">
                  <c:v>0</c:v>
                </c:pt>
                <c:pt idx="5" formatCode="General">
                  <c:v>0</c:v>
                </c:pt>
                <c:pt idx="6" formatCode="General">
                  <c:v>0</c:v>
                </c:pt>
                <c:pt idx="7" formatCode="General">
                  <c:v>0</c:v>
                </c:pt>
                <c:pt idx="8" formatCode="General">
                  <c:v>0</c:v>
                </c:pt>
              </c:numCache>
            </c:numRef>
          </c:val>
        </c:ser>
        <c:gapWidth val="50"/>
        <c:overlap val="100"/>
        <c:axId val="94852224"/>
        <c:axId val="94853760"/>
      </c:barChart>
      <c:catAx>
        <c:axId val="94852224"/>
        <c:scaling>
          <c:orientation val="maxMin"/>
        </c:scaling>
        <c:axPos val="l"/>
        <c:tickLblPos val="nextTo"/>
        <c:crossAx val="94853760"/>
        <c:crosses val="autoZero"/>
        <c:auto val="1"/>
        <c:lblAlgn val="ctr"/>
        <c:lblOffset val="100"/>
      </c:catAx>
      <c:valAx>
        <c:axId val="94853760"/>
        <c:scaling>
          <c:orientation val="minMax"/>
        </c:scaling>
        <c:axPos val="t"/>
        <c:majorGridlines/>
        <c:numFmt formatCode="0%" sourceLinked="1"/>
        <c:tickLblPos val="high"/>
        <c:crossAx val="94852224"/>
        <c:crosses val="autoZero"/>
        <c:crossBetween val="between"/>
      </c:valAx>
    </c:plotArea>
    <c:legend>
      <c:legendPos val="b"/>
    </c:legend>
    <c:plotVisOnly val="1"/>
  </c:chart>
  <c:spPr>
    <a:ln>
      <a:noFill/>
    </a:ln>
  </c:spPr>
  <c:printSettings>
    <c:headerFooter/>
    <c:pageMargins b="0.78740157499999996" l="0.70000000000000062" r="0.70000000000000062" t="0.78740157499999996" header="0.30000000000000032" footer="0.30000000000000032"/>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c:lang val="de-CH"/>
  <c:style val="3"/>
  <c:chart>
    <c:title>
      <c:tx>
        <c:rich>
          <a:bodyPr/>
          <a:lstStyle/>
          <a:p>
            <a:pPr>
              <a:defRPr sz="1000"/>
            </a:pPr>
            <a:r>
              <a:rPr lang="en-US" sz="1000"/>
              <a:t>Überbaute / unüberbaute Bauzonen nach Gemeindetypen (in Hektaren)</a:t>
            </a:r>
          </a:p>
        </c:rich>
      </c:tx>
    </c:title>
    <c:plotArea>
      <c:layout/>
      <c:barChart>
        <c:barDir val="bar"/>
        <c:grouping val="stacked"/>
        <c:ser>
          <c:idx val="0"/>
          <c:order val="0"/>
          <c:tx>
            <c:v>Überbaut</c:v>
          </c:tx>
          <c:cat>
            <c:strRef>
              <c:f>Analyse_unüberbaut_Gemeindetype!$B$4:$B$12</c:f>
              <c:strCache>
                <c:ptCount val="9"/>
                <c:pt idx="0">
                  <c:v>Grosszentren</c:v>
                </c:pt>
                <c:pt idx="1">
                  <c:v>Nebenzentren der Grosszentren</c:v>
                </c:pt>
                <c:pt idx="2">
                  <c:v>Gürtel der Grosszentren</c:v>
                </c:pt>
                <c:pt idx="3">
                  <c:v>Mittelzentren</c:v>
                </c:pt>
                <c:pt idx="4">
                  <c:v>Gürtel der Mittelzentren</c:v>
                </c:pt>
                <c:pt idx="5">
                  <c:v>Kleinzentren</c:v>
                </c:pt>
                <c:pt idx="6">
                  <c:v>Periurbane ländliche Gemeinden</c:v>
                </c:pt>
                <c:pt idx="7">
                  <c:v>Agrargemeinden</c:v>
                </c:pt>
                <c:pt idx="8">
                  <c:v>Touristische Gemeinden</c:v>
                </c:pt>
              </c:strCache>
            </c:strRef>
          </c:cat>
          <c:val>
            <c:numRef>
              <c:f>Analyse_unüberbaut_Gemeindetype!$E$4:$E$12</c:f>
              <c:numCache>
                <c:formatCode>#,##0</c:formatCode>
                <c:ptCount val="9"/>
                <c:pt idx="0" formatCode="General">
                  <c:v>0</c:v>
                </c:pt>
                <c:pt idx="1">
                  <c:v>2191.8481246969109</c:v>
                </c:pt>
                <c:pt idx="2">
                  <c:v>3260.8219156253472</c:v>
                </c:pt>
                <c:pt idx="3" formatCode="General">
                  <c:v>0</c:v>
                </c:pt>
                <c:pt idx="4" formatCode="General">
                  <c:v>0</c:v>
                </c:pt>
                <c:pt idx="5" formatCode="General">
                  <c:v>0</c:v>
                </c:pt>
                <c:pt idx="6">
                  <c:v>556.88365268216307</c:v>
                </c:pt>
                <c:pt idx="7">
                  <c:v>160.52581789254688</c:v>
                </c:pt>
                <c:pt idx="8" formatCode="General">
                  <c:v>0</c:v>
                </c:pt>
              </c:numCache>
            </c:numRef>
          </c:val>
        </c:ser>
        <c:ser>
          <c:idx val="1"/>
          <c:order val="1"/>
          <c:tx>
            <c:v>Unschärfe</c:v>
          </c:tx>
          <c:cat>
            <c:strRef>
              <c:f>Analyse_unüberbaut_Gemeindetype!$B$4:$B$12</c:f>
              <c:strCache>
                <c:ptCount val="9"/>
                <c:pt idx="0">
                  <c:v>Grosszentren</c:v>
                </c:pt>
                <c:pt idx="1">
                  <c:v>Nebenzentren der Grosszentren</c:v>
                </c:pt>
                <c:pt idx="2">
                  <c:v>Gürtel der Grosszentren</c:v>
                </c:pt>
                <c:pt idx="3">
                  <c:v>Mittelzentren</c:v>
                </c:pt>
                <c:pt idx="4">
                  <c:v>Gürtel der Mittelzentren</c:v>
                </c:pt>
                <c:pt idx="5">
                  <c:v>Kleinzentren</c:v>
                </c:pt>
                <c:pt idx="6">
                  <c:v>Periurbane ländliche Gemeinden</c:v>
                </c:pt>
                <c:pt idx="7">
                  <c:v>Agrargemeinden</c:v>
                </c:pt>
                <c:pt idx="8">
                  <c:v>Touristische Gemeinden</c:v>
                </c:pt>
              </c:strCache>
            </c:strRef>
          </c:cat>
          <c:val>
            <c:numRef>
              <c:f>Analyse_unüberbaut_Gemeindetype!$F$4:$F$12</c:f>
              <c:numCache>
                <c:formatCode>#,##0</c:formatCode>
                <c:ptCount val="9"/>
                <c:pt idx="0" formatCode="General">
                  <c:v>0</c:v>
                </c:pt>
                <c:pt idx="1">
                  <c:v>108.10316818646604</c:v>
                </c:pt>
                <c:pt idx="2">
                  <c:v>203.14315866144295</c:v>
                </c:pt>
                <c:pt idx="3" formatCode="General">
                  <c:v>0</c:v>
                </c:pt>
                <c:pt idx="4" formatCode="General">
                  <c:v>0</c:v>
                </c:pt>
                <c:pt idx="5" formatCode="General">
                  <c:v>0</c:v>
                </c:pt>
                <c:pt idx="6">
                  <c:v>45.103024909399096</c:v>
                </c:pt>
                <c:pt idx="7">
                  <c:v>11.993953511279202</c:v>
                </c:pt>
                <c:pt idx="8" formatCode="General">
                  <c:v>0</c:v>
                </c:pt>
              </c:numCache>
            </c:numRef>
          </c:val>
        </c:ser>
        <c:ser>
          <c:idx val="2"/>
          <c:order val="2"/>
          <c:tx>
            <c:v>Unüberbaut</c:v>
          </c:tx>
          <c:cat>
            <c:strRef>
              <c:f>Analyse_unüberbaut_Gemeindetype!$B$4:$B$12</c:f>
              <c:strCache>
                <c:ptCount val="9"/>
                <c:pt idx="0">
                  <c:v>Grosszentren</c:v>
                </c:pt>
                <c:pt idx="1">
                  <c:v>Nebenzentren der Grosszentren</c:v>
                </c:pt>
                <c:pt idx="2">
                  <c:v>Gürtel der Grosszentren</c:v>
                </c:pt>
                <c:pt idx="3">
                  <c:v>Mittelzentren</c:v>
                </c:pt>
                <c:pt idx="4">
                  <c:v>Gürtel der Mittelzentren</c:v>
                </c:pt>
                <c:pt idx="5">
                  <c:v>Kleinzentren</c:v>
                </c:pt>
                <c:pt idx="6">
                  <c:v>Periurbane ländliche Gemeinden</c:v>
                </c:pt>
                <c:pt idx="7">
                  <c:v>Agrargemeinden</c:v>
                </c:pt>
                <c:pt idx="8">
                  <c:v>Touristische Gemeinden</c:v>
                </c:pt>
              </c:strCache>
            </c:strRef>
          </c:cat>
          <c:val>
            <c:numRef>
              <c:f>Analyse_unüberbaut_Gemeindetype!$G$4:$G$12</c:f>
              <c:numCache>
                <c:formatCode>#,##0</c:formatCode>
                <c:ptCount val="9"/>
                <c:pt idx="0" formatCode="General">
                  <c:v>0</c:v>
                </c:pt>
                <c:pt idx="1">
                  <c:v>140.27595588782299</c:v>
                </c:pt>
                <c:pt idx="2">
                  <c:v>309.25636384601</c:v>
                </c:pt>
                <c:pt idx="3" formatCode="General">
                  <c:v>0</c:v>
                </c:pt>
                <c:pt idx="4" formatCode="General">
                  <c:v>0</c:v>
                </c:pt>
                <c:pt idx="5" formatCode="General">
                  <c:v>0</c:v>
                </c:pt>
                <c:pt idx="6">
                  <c:v>63.838565347739902</c:v>
                </c:pt>
                <c:pt idx="7">
                  <c:v>18.4555549568849</c:v>
                </c:pt>
                <c:pt idx="8" formatCode="General">
                  <c:v>0</c:v>
                </c:pt>
              </c:numCache>
            </c:numRef>
          </c:val>
        </c:ser>
        <c:gapWidth val="50"/>
        <c:overlap val="100"/>
        <c:axId val="94872704"/>
        <c:axId val="94937856"/>
      </c:barChart>
      <c:catAx>
        <c:axId val="94872704"/>
        <c:scaling>
          <c:orientation val="maxMin"/>
        </c:scaling>
        <c:axPos val="l"/>
        <c:tickLblPos val="nextTo"/>
        <c:crossAx val="94937856"/>
        <c:crosses val="autoZero"/>
        <c:auto val="1"/>
        <c:lblAlgn val="ctr"/>
        <c:lblOffset val="100"/>
      </c:catAx>
      <c:valAx>
        <c:axId val="94937856"/>
        <c:scaling>
          <c:orientation val="minMax"/>
        </c:scaling>
        <c:axPos val="t"/>
        <c:majorGridlines/>
        <c:numFmt formatCode="General" sourceLinked="1"/>
        <c:tickLblPos val="high"/>
        <c:crossAx val="94872704"/>
        <c:crosses val="autoZero"/>
        <c:crossBetween val="between"/>
      </c:valAx>
    </c:plotArea>
    <c:legend>
      <c:legendPos val="b"/>
    </c:legend>
    <c:plotVisOnly val="1"/>
  </c:chart>
  <c:spPr>
    <a:ln>
      <a:noFill/>
    </a:ln>
  </c:spPr>
  <c:printSettings>
    <c:headerFooter/>
    <c:pageMargins b="0.78740157499999996" l="0.70000000000000062" r="0.70000000000000062" t="0.78740157499999996" header="0.30000000000000032" footer="0.30000000000000032"/>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c:lang val="de-CH"/>
  <c:style val="3"/>
  <c:chart>
    <c:title>
      <c:tx>
        <c:rich>
          <a:bodyPr/>
          <a:lstStyle/>
          <a:p>
            <a:pPr>
              <a:defRPr sz="1000"/>
            </a:pPr>
            <a:r>
              <a:rPr lang="en-US" sz="1000"/>
              <a:t>Überbaute / unüberbaute Bauzonen nach Gemeindetypen (in Prozenten)</a:t>
            </a:r>
          </a:p>
        </c:rich>
      </c:tx>
    </c:title>
    <c:plotArea>
      <c:layout/>
      <c:barChart>
        <c:barDir val="bar"/>
        <c:grouping val="percentStacked"/>
        <c:ser>
          <c:idx val="0"/>
          <c:order val="0"/>
          <c:tx>
            <c:v>Überbaut</c:v>
          </c:tx>
          <c:dLbls>
            <c:dLbl>
              <c:idx val="0"/>
              <c:delete val="1"/>
            </c:dLbl>
            <c:dLbl>
              <c:idx val="3"/>
              <c:delete val="1"/>
            </c:dLbl>
            <c:dLbl>
              <c:idx val="4"/>
              <c:delete val="1"/>
            </c:dLbl>
            <c:dLbl>
              <c:idx val="5"/>
              <c:delete val="1"/>
            </c:dLbl>
            <c:dLbl>
              <c:idx val="8"/>
              <c:delete val="1"/>
            </c:dLbl>
            <c:txPr>
              <a:bodyPr/>
              <a:lstStyle/>
              <a:p>
                <a:pPr>
                  <a:defRPr>
                    <a:solidFill>
                      <a:srgbClr val="FFFFFF"/>
                    </a:solidFill>
                  </a:defRPr>
                </a:pPr>
                <a:endParaRPr lang="de-DE"/>
              </a:p>
            </c:txPr>
            <c:showVal val="1"/>
          </c:dLbls>
          <c:cat>
            <c:strRef>
              <c:f>Analyse_unüberbaut_Gemeindetype!$B$4:$B$12</c:f>
              <c:strCache>
                <c:ptCount val="9"/>
                <c:pt idx="0">
                  <c:v>Grosszentren</c:v>
                </c:pt>
                <c:pt idx="1">
                  <c:v>Nebenzentren der Grosszentren</c:v>
                </c:pt>
                <c:pt idx="2">
                  <c:v>Gürtel der Grosszentren</c:v>
                </c:pt>
                <c:pt idx="3">
                  <c:v>Mittelzentren</c:v>
                </c:pt>
                <c:pt idx="4">
                  <c:v>Gürtel der Mittelzentren</c:v>
                </c:pt>
                <c:pt idx="5">
                  <c:v>Kleinzentren</c:v>
                </c:pt>
                <c:pt idx="6">
                  <c:v>Periurbane ländliche Gemeinden</c:v>
                </c:pt>
                <c:pt idx="7">
                  <c:v>Agrargemeinden</c:v>
                </c:pt>
                <c:pt idx="8">
                  <c:v>Touristische Gemeinden</c:v>
                </c:pt>
              </c:strCache>
            </c:strRef>
          </c:cat>
          <c:val>
            <c:numRef>
              <c:f>Analyse_unüberbaut_Gemeindetype!$H$4:$H$12</c:f>
              <c:numCache>
                <c:formatCode>0%</c:formatCode>
                <c:ptCount val="9"/>
                <c:pt idx="0" formatCode="General">
                  <c:v>0</c:v>
                </c:pt>
                <c:pt idx="1">
                  <c:v>0.89821475676113249</c:v>
                </c:pt>
                <c:pt idx="2">
                  <c:v>0.86420104653041063</c:v>
                </c:pt>
                <c:pt idx="3" formatCode="General">
                  <c:v>0</c:v>
                </c:pt>
                <c:pt idx="4" formatCode="General">
                  <c:v>0</c:v>
                </c:pt>
                <c:pt idx="5" formatCode="General">
                  <c:v>0</c:v>
                </c:pt>
                <c:pt idx="6">
                  <c:v>0.83638110538402899</c:v>
                </c:pt>
                <c:pt idx="7">
                  <c:v>0.84055789274761294</c:v>
                </c:pt>
                <c:pt idx="8" formatCode="General">
                  <c:v>0</c:v>
                </c:pt>
              </c:numCache>
            </c:numRef>
          </c:val>
        </c:ser>
        <c:ser>
          <c:idx val="1"/>
          <c:order val="1"/>
          <c:tx>
            <c:v>Unschärfe</c:v>
          </c:tx>
          <c:dLbls>
            <c:dLbl>
              <c:idx val="0"/>
              <c:delete val="1"/>
            </c:dLbl>
            <c:dLbl>
              <c:idx val="3"/>
              <c:delete val="1"/>
            </c:dLbl>
            <c:dLbl>
              <c:idx val="4"/>
              <c:delete val="1"/>
            </c:dLbl>
            <c:dLbl>
              <c:idx val="5"/>
              <c:delete val="1"/>
            </c:dLbl>
            <c:dLbl>
              <c:idx val="8"/>
              <c:delete val="1"/>
            </c:dLbl>
            <c:txPr>
              <a:bodyPr/>
              <a:lstStyle/>
              <a:p>
                <a:pPr>
                  <a:defRPr>
                    <a:solidFill>
                      <a:srgbClr val="FFFFFF"/>
                    </a:solidFill>
                  </a:defRPr>
                </a:pPr>
                <a:endParaRPr lang="de-DE"/>
              </a:p>
            </c:txPr>
            <c:showVal val="1"/>
          </c:dLbls>
          <c:cat>
            <c:strRef>
              <c:f>Analyse_unüberbaut_Gemeindetype!$B$4:$B$12</c:f>
              <c:strCache>
                <c:ptCount val="9"/>
                <c:pt idx="0">
                  <c:v>Grosszentren</c:v>
                </c:pt>
                <c:pt idx="1">
                  <c:v>Nebenzentren der Grosszentren</c:v>
                </c:pt>
                <c:pt idx="2">
                  <c:v>Gürtel der Grosszentren</c:v>
                </c:pt>
                <c:pt idx="3">
                  <c:v>Mittelzentren</c:v>
                </c:pt>
                <c:pt idx="4">
                  <c:v>Gürtel der Mittelzentren</c:v>
                </c:pt>
                <c:pt idx="5">
                  <c:v>Kleinzentren</c:v>
                </c:pt>
                <c:pt idx="6">
                  <c:v>Periurbane ländliche Gemeinden</c:v>
                </c:pt>
                <c:pt idx="7">
                  <c:v>Agrargemeinden</c:v>
                </c:pt>
                <c:pt idx="8">
                  <c:v>Touristische Gemeinden</c:v>
                </c:pt>
              </c:strCache>
            </c:strRef>
          </c:cat>
          <c:val>
            <c:numRef>
              <c:f>Analyse_unüberbaut_Gemeindetype!$I$4:$I$12</c:f>
              <c:numCache>
                <c:formatCode>0%</c:formatCode>
                <c:ptCount val="9"/>
                <c:pt idx="0" formatCode="General">
                  <c:v>0</c:v>
                </c:pt>
                <c:pt idx="1">
                  <c:v>4.4300451214493421E-2</c:v>
                </c:pt>
                <c:pt idx="2">
                  <c:v>5.3838122673756851E-2</c:v>
                </c:pt>
                <c:pt idx="3" formatCode="General">
                  <c:v>0</c:v>
                </c:pt>
                <c:pt idx="4" formatCode="General">
                  <c:v>0</c:v>
                </c:pt>
                <c:pt idx="5" formatCode="General">
                  <c:v>0</c:v>
                </c:pt>
                <c:pt idx="6">
                  <c:v>6.7740034472545188E-2</c:v>
                </c:pt>
                <c:pt idx="7">
                  <c:v>6.2803681186674468E-2</c:v>
                </c:pt>
                <c:pt idx="8" formatCode="General">
                  <c:v>0</c:v>
                </c:pt>
              </c:numCache>
            </c:numRef>
          </c:val>
        </c:ser>
        <c:ser>
          <c:idx val="2"/>
          <c:order val="2"/>
          <c:tx>
            <c:v>Unüberbaut</c:v>
          </c:tx>
          <c:dLbls>
            <c:dLbl>
              <c:idx val="0"/>
              <c:delete val="1"/>
            </c:dLbl>
            <c:dLbl>
              <c:idx val="3"/>
              <c:delete val="1"/>
            </c:dLbl>
            <c:dLbl>
              <c:idx val="4"/>
              <c:delete val="1"/>
            </c:dLbl>
            <c:dLbl>
              <c:idx val="5"/>
              <c:delete val="1"/>
            </c:dLbl>
            <c:dLbl>
              <c:idx val="8"/>
              <c:delete val="1"/>
            </c:dLbl>
            <c:txPr>
              <a:bodyPr/>
              <a:lstStyle/>
              <a:p>
                <a:pPr>
                  <a:defRPr>
                    <a:solidFill>
                      <a:srgbClr val="000000"/>
                    </a:solidFill>
                  </a:defRPr>
                </a:pPr>
                <a:endParaRPr lang="de-DE"/>
              </a:p>
            </c:txPr>
            <c:showVal val="1"/>
          </c:dLbls>
          <c:cat>
            <c:strRef>
              <c:f>Analyse_unüberbaut_Gemeindetype!$B$4:$B$12</c:f>
              <c:strCache>
                <c:ptCount val="9"/>
                <c:pt idx="0">
                  <c:v>Grosszentren</c:v>
                </c:pt>
                <c:pt idx="1">
                  <c:v>Nebenzentren der Grosszentren</c:v>
                </c:pt>
                <c:pt idx="2">
                  <c:v>Gürtel der Grosszentren</c:v>
                </c:pt>
                <c:pt idx="3">
                  <c:v>Mittelzentren</c:v>
                </c:pt>
                <c:pt idx="4">
                  <c:v>Gürtel der Mittelzentren</c:v>
                </c:pt>
                <c:pt idx="5">
                  <c:v>Kleinzentren</c:v>
                </c:pt>
                <c:pt idx="6">
                  <c:v>Periurbane ländliche Gemeinden</c:v>
                </c:pt>
                <c:pt idx="7">
                  <c:v>Agrargemeinden</c:v>
                </c:pt>
                <c:pt idx="8">
                  <c:v>Touristische Gemeinden</c:v>
                </c:pt>
              </c:strCache>
            </c:strRef>
          </c:cat>
          <c:val>
            <c:numRef>
              <c:f>Analyse_unüberbaut_Gemeindetype!$J$4:$J$12</c:f>
              <c:numCache>
                <c:formatCode>0%</c:formatCode>
                <c:ptCount val="9"/>
                <c:pt idx="0" formatCode="General">
                  <c:v>0</c:v>
                </c:pt>
                <c:pt idx="1">
                  <c:v>5.7484792024374086E-2</c:v>
                </c:pt>
                <c:pt idx="2">
                  <c:v>8.196083079583244E-2</c:v>
                </c:pt>
                <c:pt idx="3" formatCode="General">
                  <c:v>0</c:v>
                </c:pt>
                <c:pt idx="4" formatCode="General">
                  <c:v>0</c:v>
                </c:pt>
                <c:pt idx="5" formatCode="General">
                  <c:v>0</c:v>
                </c:pt>
                <c:pt idx="6">
                  <c:v>9.5878860143425879E-2</c:v>
                </c:pt>
                <c:pt idx="7">
                  <c:v>9.6638426065712574E-2</c:v>
                </c:pt>
                <c:pt idx="8" formatCode="General">
                  <c:v>0</c:v>
                </c:pt>
              </c:numCache>
            </c:numRef>
          </c:val>
        </c:ser>
        <c:gapWidth val="50"/>
        <c:overlap val="100"/>
        <c:axId val="95048064"/>
        <c:axId val="95049600"/>
      </c:barChart>
      <c:catAx>
        <c:axId val="95048064"/>
        <c:scaling>
          <c:orientation val="maxMin"/>
        </c:scaling>
        <c:axPos val="l"/>
        <c:tickLblPos val="nextTo"/>
        <c:crossAx val="95049600"/>
        <c:crosses val="autoZero"/>
        <c:auto val="1"/>
        <c:lblAlgn val="ctr"/>
        <c:lblOffset val="100"/>
      </c:catAx>
      <c:valAx>
        <c:axId val="95049600"/>
        <c:scaling>
          <c:orientation val="minMax"/>
        </c:scaling>
        <c:axPos val="t"/>
        <c:majorGridlines/>
        <c:numFmt formatCode="0%" sourceLinked="1"/>
        <c:tickLblPos val="high"/>
        <c:crossAx val="95048064"/>
        <c:crosses val="autoZero"/>
        <c:crossBetween val="between"/>
      </c:valAx>
    </c:plotArea>
    <c:legend>
      <c:legendPos val="b"/>
    </c:legend>
    <c:plotVisOnly val="1"/>
  </c:chart>
  <c:spPr>
    <a:ln>
      <a:noFill/>
    </a:ln>
  </c:spPr>
  <c:printSettings>
    <c:headerFooter/>
    <c:pageMargins b="0.78740157499999996" l="0.70000000000000062" r="0.70000000000000062" t="0.78740157499999996" header="0.30000000000000032" footer="0.30000000000000032"/>
    <c:pageSetup/>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11.xml.rels><?xml version="1.0" encoding="UTF-8" standalone="yes"?>
<Relationships xmlns="http://schemas.openxmlformats.org/package/2006/relationships"><Relationship Id="rId2" Type="http://schemas.openxmlformats.org/officeDocument/2006/relationships/chart" Target="../charts/chart9.xml"/><Relationship Id="rId1" Type="http://schemas.openxmlformats.org/officeDocument/2006/relationships/chart" Target="../charts/chart8.xml"/></Relationships>
</file>

<file path=xl/drawings/_rels/drawing14.xml.rels><?xml version="1.0" encoding="UTF-8" standalone="yes"?>
<Relationships xmlns="http://schemas.openxmlformats.org/package/2006/relationships"><Relationship Id="rId2" Type="http://schemas.openxmlformats.org/officeDocument/2006/relationships/chart" Target="../charts/chart11.xml"/><Relationship Id="rId1" Type="http://schemas.openxmlformats.org/officeDocument/2006/relationships/chart" Target="../charts/chart10.xml"/></Relationships>
</file>

<file path=xl/drawings/_rels/drawing17.xml.rels><?xml version="1.0" encoding="UTF-8" standalone="yes"?>
<Relationships xmlns="http://schemas.openxmlformats.org/package/2006/relationships"><Relationship Id="rId1" Type="http://schemas.openxmlformats.org/officeDocument/2006/relationships/chart" Target="../charts/chart12.xml"/></Relationships>
</file>

<file path=xl/drawings/_rels/drawing4.xml.rels><?xml version="1.0" encoding="UTF-8" standalone="yes"?>
<Relationships xmlns="http://schemas.openxmlformats.org/package/2006/relationships"><Relationship Id="rId3" Type="http://schemas.openxmlformats.org/officeDocument/2006/relationships/chart" Target="../charts/chart5.xml"/><Relationship Id="rId2" Type="http://schemas.openxmlformats.org/officeDocument/2006/relationships/chart" Target="../charts/chart4.xml"/><Relationship Id="rId1" Type="http://schemas.openxmlformats.org/officeDocument/2006/relationships/chart" Target="../charts/chart3.xml"/></Relationships>
</file>

<file path=xl/drawings/_rels/drawing8.xml.rels><?xml version="1.0" encoding="UTF-8" standalone="yes"?>
<Relationships xmlns="http://schemas.openxmlformats.org/package/2006/relationships"><Relationship Id="rId2" Type="http://schemas.openxmlformats.org/officeDocument/2006/relationships/chart" Target="../charts/chart7.xml"/><Relationship Id="rId1" Type="http://schemas.openxmlformats.org/officeDocument/2006/relationships/chart" Target="../charts/chart6.xml"/></Relationships>
</file>

<file path=xl/drawings/drawing1.xml><?xml version="1.0" encoding="utf-8"?>
<xdr:wsDr xmlns:xdr="http://schemas.openxmlformats.org/drawingml/2006/spreadsheetDrawing" xmlns:a="http://schemas.openxmlformats.org/drawingml/2006/main">
  <xdr:twoCellAnchor>
    <xdr:from>
      <xdr:col>0</xdr:col>
      <xdr:colOff>0</xdr:colOff>
      <xdr:row>14</xdr:row>
      <xdr:rowOff>69850</xdr:rowOff>
    </xdr:from>
    <xdr:to>
      <xdr:col>4</xdr:col>
      <xdr:colOff>441325</xdr:colOff>
      <xdr:row>32</xdr:row>
      <xdr:rowOff>38100</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4</xdr:col>
      <xdr:colOff>644525</xdr:colOff>
      <xdr:row>14</xdr:row>
      <xdr:rowOff>69850</xdr:rowOff>
    </xdr:from>
    <xdr:to>
      <xdr:col>8</xdr:col>
      <xdr:colOff>1285875</xdr:colOff>
      <xdr:row>32</xdr:row>
      <xdr:rowOff>38100</xdr:rowOff>
    </xdr:to>
    <xdr:graphicFrame macro="">
      <xdr:nvGraphicFramePr>
        <xdr:cNvPr id="3" name="Diagramm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0.xml><?xml version="1.0" encoding="utf-8"?>
<c:userShapes xmlns:c="http://schemas.openxmlformats.org/drawingml/2006/chart">
  <cdr:relSizeAnchor xmlns:cdr="http://schemas.openxmlformats.org/drawingml/2006/chartDrawing">
    <cdr:from>
      <cdr:x>0.90142</cdr:x>
      <cdr:y>0.91676</cdr:y>
    </cdr:from>
    <cdr:to>
      <cdr:x>1</cdr:x>
      <cdr:y>1</cdr:y>
    </cdr:to>
    <cdr:sp macro="" textlink="">
      <cdr:nvSpPr>
        <cdr:cNvPr id="2" name="Textfeld 1"/>
        <cdr:cNvSpPr txBox="1"/>
      </cdr:nvSpPr>
      <cdr:spPr>
        <a:xfrm xmlns:a="http://schemas.openxmlformats.org/drawingml/2006/main">
          <a:off x="5981700" y="2800350"/>
          <a:ext cx="568393" cy="239973"/>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pPr algn="l"/>
          <a:r>
            <a:rPr lang="de-CH" sz="1000"/>
            <a:t> © ARE</a:t>
          </a:r>
        </a:p>
      </cdr:txBody>
    </cdr:sp>
  </cdr:relSizeAnchor>
</c:userShapes>
</file>

<file path=xl/drawings/drawing11.xml><?xml version="1.0" encoding="utf-8"?>
<xdr:wsDr xmlns:xdr="http://schemas.openxmlformats.org/drawingml/2006/spreadsheetDrawing" xmlns:a="http://schemas.openxmlformats.org/drawingml/2006/main">
  <xdr:twoCellAnchor>
    <xdr:from>
      <xdr:col>0</xdr:col>
      <xdr:colOff>0</xdr:colOff>
      <xdr:row>14</xdr:row>
      <xdr:rowOff>69850</xdr:rowOff>
    </xdr:from>
    <xdr:to>
      <xdr:col>3</xdr:col>
      <xdr:colOff>955675</xdr:colOff>
      <xdr:row>32</xdr:row>
      <xdr:rowOff>38100</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1158875</xdr:colOff>
      <xdr:row>14</xdr:row>
      <xdr:rowOff>69850</xdr:rowOff>
    </xdr:from>
    <xdr:to>
      <xdr:col>8</xdr:col>
      <xdr:colOff>685800</xdr:colOff>
      <xdr:row>32</xdr:row>
      <xdr:rowOff>38100</xdr:rowOff>
    </xdr:to>
    <xdr:graphicFrame macro="">
      <xdr:nvGraphicFramePr>
        <xdr:cNvPr id="3" name="Diagramm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2.xml><?xml version="1.0" encoding="utf-8"?>
<c:userShapes xmlns:c="http://schemas.openxmlformats.org/drawingml/2006/chart">
  <cdr:relSizeAnchor xmlns:cdr="http://schemas.openxmlformats.org/drawingml/2006/chartDrawing">
    <cdr:from>
      <cdr:x>0.90142</cdr:x>
      <cdr:y>0.91676</cdr:y>
    </cdr:from>
    <cdr:to>
      <cdr:x>1</cdr:x>
      <cdr:y>1</cdr:y>
    </cdr:to>
    <cdr:sp macro="" textlink="">
      <cdr:nvSpPr>
        <cdr:cNvPr id="2" name="Textfeld 1"/>
        <cdr:cNvSpPr txBox="1"/>
      </cdr:nvSpPr>
      <cdr:spPr>
        <a:xfrm xmlns:a="http://schemas.openxmlformats.org/drawingml/2006/main">
          <a:off x="5953125" y="3067050"/>
          <a:ext cx="568393" cy="239973"/>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pPr algn="l"/>
          <a:r>
            <a:rPr lang="de-CH" sz="1000"/>
            <a:t> © ARE</a:t>
          </a:r>
        </a:p>
      </cdr:txBody>
    </cdr:sp>
  </cdr:relSizeAnchor>
</c:userShapes>
</file>

<file path=xl/drawings/drawing13.xml><?xml version="1.0" encoding="utf-8"?>
<c:userShapes xmlns:c="http://schemas.openxmlformats.org/drawingml/2006/chart">
  <cdr:relSizeAnchor xmlns:cdr="http://schemas.openxmlformats.org/drawingml/2006/chartDrawing">
    <cdr:from>
      <cdr:x>0.90142</cdr:x>
      <cdr:y>0.91676</cdr:y>
    </cdr:from>
    <cdr:to>
      <cdr:x>1</cdr:x>
      <cdr:y>1</cdr:y>
    </cdr:to>
    <cdr:sp macro="" textlink="">
      <cdr:nvSpPr>
        <cdr:cNvPr id="2" name="Textfeld 1"/>
        <cdr:cNvSpPr txBox="1"/>
      </cdr:nvSpPr>
      <cdr:spPr>
        <a:xfrm xmlns:a="http://schemas.openxmlformats.org/drawingml/2006/main">
          <a:off x="5715000" y="2667000"/>
          <a:ext cx="568393" cy="239973"/>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pPr algn="l"/>
          <a:r>
            <a:rPr lang="de-CH" sz="1000"/>
            <a:t> © ARE</a:t>
          </a:r>
        </a:p>
      </cdr:txBody>
    </cdr:sp>
  </cdr:relSizeAnchor>
</c:userShapes>
</file>

<file path=xl/drawings/drawing14.xml><?xml version="1.0" encoding="utf-8"?>
<xdr:wsDr xmlns:xdr="http://schemas.openxmlformats.org/drawingml/2006/spreadsheetDrawing" xmlns:a="http://schemas.openxmlformats.org/drawingml/2006/main">
  <xdr:twoCellAnchor>
    <xdr:from>
      <xdr:col>0</xdr:col>
      <xdr:colOff>0</xdr:colOff>
      <xdr:row>14</xdr:row>
      <xdr:rowOff>69850</xdr:rowOff>
    </xdr:from>
    <xdr:to>
      <xdr:col>4</xdr:col>
      <xdr:colOff>107950</xdr:colOff>
      <xdr:row>34</xdr:row>
      <xdr:rowOff>69850</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4</xdr:col>
      <xdr:colOff>311150</xdr:colOff>
      <xdr:row>14</xdr:row>
      <xdr:rowOff>69850</xdr:rowOff>
    </xdr:from>
    <xdr:to>
      <xdr:col>9</xdr:col>
      <xdr:colOff>171450</xdr:colOff>
      <xdr:row>34</xdr:row>
      <xdr:rowOff>69850</xdr:rowOff>
    </xdr:to>
    <xdr:graphicFrame macro="">
      <xdr:nvGraphicFramePr>
        <xdr:cNvPr id="3" name="Diagramm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5.xml><?xml version="1.0" encoding="utf-8"?>
<c:userShapes xmlns:c="http://schemas.openxmlformats.org/drawingml/2006/chart">
  <cdr:relSizeAnchor xmlns:cdr="http://schemas.openxmlformats.org/drawingml/2006/chartDrawing">
    <cdr:from>
      <cdr:x>0.90142</cdr:x>
      <cdr:y>0.9259</cdr:y>
    </cdr:from>
    <cdr:to>
      <cdr:x>1</cdr:x>
      <cdr:y>1</cdr:y>
    </cdr:to>
    <cdr:sp macro="" textlink="">
      <cdr:nvSpPr>
        <cdr:cNvPr id="2" name="Textfeld 1"/>
        <cdr:cNvSpPr txBox="1"/>
      </cdr:nvSpPr>
      <cdr:spPr>
        <a:xfrm xmlns:a="http://schemas.openxmlformats.org/drawingml/2006/main">
          <a:off x="5838825" y="3829050"/>
          <a:ext cx="568393" cy="239973"/>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pPr algn="l"/>
          <a:r>
            <a:rPr lang="de-CH" sz="1000"/>
            <a:t> © ARE</a:t>
          </a:r>
        </a:p>
      </cdr:txBody>
    </cdr:sp>
  </cdr:relSizeAnchor>
</c:userShapes>
</file>

<file path=xl/drawings/drawing16.xml><?xml version="1.0" encoding="utf-8"?>
<c:userShapes xmlns:c="http://schemas.openxmlformats.org/drawingml/2006/chart">
  <cdr:relSizeAnchor xmlns:cdr="http://schemas.openxmlformats.org/drawingml/2006/chartDrawing">
    <cdr:from>
      <cdr:x>0.90142</cdr:x>
      <cdr:y>0.9259</cdr:y>
    </cdr:from>
    <cdr:to>
      <cdr:x>1</cdr:x>
      <cdr:y>1</cdr:y>
    </cdr:to>
    <cdr:sp macro="" textlink="">
      <cdr:nvSpPr>
        <cdr:cNvPr id="2" name="Textfeld 1"/>
        <cdr:cNvSpPr txBox="1"/>
      </cdr:nvSpPr>
      <cdr:spPr>
        <a:xfrm xmlns:a="http://schemas.openxmlformats.org/drawingml/2006/main">
          <a:off x="5715000" y="3352800"/>
          <a:ext cx="568393" cy="239973"/>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pPr algn="l"/>
          <a:r>
            <a:rPr lang="de-CH" sz="1000"/>
            <a:t> © ARE</a:t>
          </a:r>
        </a:p>
      </cdr:txBody>
    </cdr:sp>
  </cdr:relSizeAnchor>
</c:userShapes>
</file>

<file path=xl/drawings/drawing17.xml><?xml version="1.0" encoding="utf-8"?>
<xdr:wsDr xmlns:xdr="http://schemas.openxmlformats.org/drawingml/2006/spreadsheetDrawing" xmlns:a="http://schemas.openxmlformats.org/drawingml/2006/main">
  <xdr:twoCellAnchor>
    <xdr:from>
      <xdr:col>0</xdr:col>
      <xdr:colOff>0</xdr:colOff>
      <xdr:row>14</xdr:row>
      <xdr:rowOff>69850</xdr:rowOff>
    </xdr:from>
    <xdr:to>
      <xdr:col>3</xdr:col>
      <xdr:colOff>1089025</xdr:colOff>
      <xdr:row>34</xdr:row>
      <xdr:rowOff>69850</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8.xml><?xml version="1.0" encoding="utf-8"?>
<c:userShapes xmlns:c="http://schemas.openxmlformats.org/drawingml/2006/chart">
  <cdr:relSizeAnchor xmlns:cdr="http://schemas.openxmlformats.org/drawingml/2006/chartDrawing">
    <cdr:from>
      <cdr:x>0.90142</cdr:x>
      <cdr:y>0.9259</cdr:y>
    </cdr:from>
    <cdr:to>
      <cdr:x>1</cdr:x>
      <cdr:y>1</cdr:y>
    </cdr:to>
    <cdr:sp macro="" textlink="">
      <cdr:nvSpPr>
        <cdr:cNvPr id="2" name="Textfeld 1"/>
        <cdr:cNvSpPr txBox="1"/>
      </cdr:nvSpPr>
      <cdr:spPr>
        <a:xfrm xmlns:a="http://schemas.openxmlformats.org/drawingml/2006/main">
          <a:off x="5734050" y="3524250"/>
          <a:ext cx="568393" cy="239973"/>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pPr algn="l"/>
          <a:r>
            <a:rPr lang="de-CH" sz="1000"/>
            <a:t> © ARE</a:t>
          </a:r>
        </a:p>
      </cdr:txBody>
    </cdr:sp>
  </cdr:relSizeAnchor>
</c:userShapes>
</file>

<file path=xl/drawings/drawing2.xml><?xml version="1.0" encoding="utf-8"?>
<c:userShapes xmlns:c="http://schemas.openxmlformats.org/drawingml/2006/chart">
  <cdr:relSizeAnchor xmlns:cdr="http://schemas.openxmlformats.org/drawingml/2006/chartDrawing">
    <cdr:from>
      <cdr:x>0.90142</cdr:x>
      <cdr:y>0.91676</cdr:y>
    </cdr:from>
    <cdr:to>
      <cdr:x>1</cdr:x>
      <cdr:y>1</cdr:y>
    </cdr:to>
    <cdr:sp macro="" textlink="">
      <cdr:nvSpPr>
        <cdr:cNvPr id="2" name="Textfeld 1"/>
        <cdr:cNvSpPr txBox="1"/>
      </cdr:nvSpPr>
      <cdr:spPr>
        <a:xfrm xmlns:a="http://schemas.openxmlformats.org/drawingml/2006/main">
          <a:off x="5962650" y="3143250"/>
          <a:ext cx="568393" cy="239973"/>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pPr algn="l"/>
          <a:r>
            <a:rPr lang="de-CH" sz="1000"/>
            <a:t> © ARE</a:t>
          </a:r>
        </a:p>
      </cdr:txBody>
    </cdr:sp>
  </cdr:relSizeAnchor>
</c:userShapes>
</file>

<file path=xl/drawings/drawing3.xml><?xml version="1.0" encoding="utf-8"?>
<c:userShapes xmlns:c="http://schemas.openxmlformats.org/drawingml/2006/chart">
  <cdr:relSizeAnchor xmlns:cdr="http://schemas.openxmlformats.org/drawingml/2006/chartDrawing">
    <cdr:from>
      <cdr:x>0.90142</cdr:x>
      <cdr:y>0.91676</cdr:y>
    </cdr:from>
    <cdr:to>
      <cdr:x>1</cdr:x>
      <cdr:y>1</cdr:y>
    </cdr:to>
    <cdr:sp macro="" textlink="">
      <cdr:nvSpPr>
        <cdr:cNvPr id="2" name="Textfeld 1"/>
        <cdr:cNvSpPr txBox="1"/>
      </cdr:nvSpPr>
      <cdr:spPr>
        <a:xfrm xmlns:a="http://schemas.openxmlformats.org/drawingml/2006/main">
          <a:off x="6257925" y="3800475"/>
          <a:ext cx="568393" cy="239973"/>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pPr algn="l"/>
          <a:r>
            <a:rPr lang="de-CH" sz="1000"/>
            <a:t> © ARE</a:t>
          </a:r>
        </a:p>
      </cdr:txBody>
    </cdr:sp>
  </cdr:relSizeAnchor>
</c:userShapes>
</file>

<file path=xl/drawings/drawing4.xml><?xml version="1.0" encoding="utf-8"?>
<xdr:wsDr xmlns:xdr="http://schemas.openxmlformats.org/drawingml/2006/spreadsheetDrawing" xmlns:a="http://schemas.openxmlformats.org/drawingml/2006/main">
  <xdr:twoCellAnchor>
    <xdr:from>
      <xdr:col>0</xdr:col>
      <xdr:colOff>0</xdr:colOff>
      <xdr:row>14</xdr:row>
      <xdr:rowOff>69850</xdr:rowOff>
    </xdr:from>
    <xdr:to>
      <xdr:col>4</xdr:col>
      <xdr:colOff>441325</xdr:colOff>
      <xdr:row>32</xdr:row>
      <xdr:rowOff>38100</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4</xdr:col>
      <xdr:colOff>644525</xdr:colOff>
      <xdr:row>14</xdr:row>
      <xdr:rowOff>69850</xdr:rowOff>
    </xdr:from>
    <xdr:to>
      <xdr:col>8</xdr:col>
      <xdr:colOff>1285875</xdr:colOff>
      <xdr:row>32</xdr:row>
      <xdr:rowOff>38100</xdr:rowOff>
    </xdr:to>
    <xdr:graphicFrame macro="">
      <xdr:nvGraphicFramePr>
        <xdr:cNvPr id="3" name="Diagramm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0</xdr:colOff>
      <xdr:row>34</xdr:row>
      <xdr:rowOff>6350</xdr:rowOff>
    </xdr:from>
    <xdr:to>
      <xdr:col>4</xdr:col>
      <xdr:colOff>441325</xdr:colOff>
      <xdr:row>51</xdr:row>
      <xdr:rowOff>136525</xdr:rowOff>
    </xdr:to>
    <xdr:graphicFrame macro="">
      <xdr:nvGraphicFramePr>
        <xdr:cNvPr id="4" name="Diagramm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0.90142</cdr:x>
      <cdr:y>0.91676</cdr:y>
    </cdr:from>
    <cdr:to>
      <cdr:x>1</cdr:x>
      <cdr:y>1</cdr:y>
    </cdr:to>
    <cdr:sp macro="" textlink="">
      <cdr:nvSpPr>
        <cdr:cNvPr id="2" name="Textfeld 1"/>
        <cdr:cNvSpPr txBox="1"/>
      </cdr:nvSpPr>
      <cdr:spPr>
        <a:xfrm xmlns:a="http://schemas.openxmlformats.org/drawingml/2006/main">
          <a:off x="5619750" y="3362325"/>
          <a:ext cx="568393" cy="239973"/>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pPr algn="l"/>
          <a:r>
            <a:rPr lang="de-CH" sz="1000"/>
            <a:t> © ARE</a:t>
          </a:r>
        </a:p>
      </cdr:txBody>
    </cdr:sp>
  </cdr:relSizeAnchor>
</c:userShapes>
</file>

<file path=xl/drawings/drawing6.xml><?xml version="1.0" encoding="utf-8"?>
<c:userShapes xmlns:c="http://schemas.openxmlformats.org/drawingml/2006/chart">
  <cdr:relSizeAnchor xmlns:cdr="http://schemas.openxmlformats.org/drawingml/2006/chartDrawing">
    <cdr:from>
      <cdr:x>0.90142</cdr:x>
      <cdr:y>0.91676</cdr:y>
    </cdr:from>
    <cdr:to>
      <cdr:x>1</cdr:x>
      <cdr:y>1</cdr:y>
    </cdr:to>
    <cdr:sp macro="" textlink="">
      <cdr:nvSpPr>
        <cdr:cNvPr id="2" name="Textfeld 1"/>
        <cdr:cNvSpPr txBox="1"/>
      </cdr:nvSpPr>
      <cdr:spPr>
        <a:xfrm xmlns:a="http://schemas.openxmlformats.org/drawingml/2006/main">
          <a:off x="5991225" y="3057525"/>
          <a:ext cx="568393" cy="239973"/>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pPr algn="l"/>
          <a:r>
            <a:rPr lang="de-CH" sz="1000"/>
            <a:t> © ARE</a:t>
          </a:r>
        </a:p>
      </cdr:txBody>
    </cdr:sp>
  </cdr:relSizeAnchor>
</c:userShapes>
</file>

<file path=xl/drawings/drawing7.xml><?xml version="1.0" encoding="utf-8"?>
<c:userShapes xmlns:c="http://schemas.openxmlformats.org/drawingml/2006/chart">
  <cdr:relSizeAnchor xmlns:cdr="http://schemas.openxmlformats.org/drawingml/2006/chartDrawing">
    <cdr:from>
      <cdr:x>0.90142</cdr:x>
      <cdr:y>0.91676</cdr:y>
    </cdr:from>
    <cdr:to>
      <cdr:x>1</cdr:x>
      <cdr:y>1</cdr:y>
    </cdr:to>
    <cdr:sp macro="" textlink="">
      <cdr:nvSpPr>
        <cdr:cNvPr id="2" name="Textfeld 1"/>
        <cdr:cNvSpPr txBox="1"/>
      </cdr:nvSpPr>
      <cdr:spPr>
        <a:xfrm xmlns:a="http://schemas.openxmlformats.org/drawingml/2006/main">
          <a:off x="5867400" y="2924175"/>
          <a:ext cx="568393" cy="239973"/>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pPr algn="l"/>
          <a:r>
            <a:rPr lang="de-CH" sz="1000"/>
            <a:t> © ARE</a:t>
          </a:r>
        </a:p>
      </cdr:txBody>
    </cdr:sp>
  </cdr:relSizeAnchor>
</c:userShapes>
</file>

<file path=xl/drawings/drawing8.xml><?xml version="1.0" encoding="utf-8"?>
<xdr:wsDr xmlns:xdr="http://schemas.openxmlformats.org/drawingml/2006/spreadsheetDrawing" xmlns:a="http://schemas.openxmlformats.org/drawingml/2006/main">
  <xdr:twoCellAnchor>
    <xdr:from>
      <xdr:col>0</xdr:col>
      <xdr:colOff>0</xdr:colOff>
      <xdr:row>14</xdr:row>
      <xdr:rowOff>69850</xdr:rowOff>
    </xdr:from>
    <xdr:to>
      <xdr:col>3</xdr:col>
      <xdr:colOff>955675</xdr:colOff>
      <xdr:row>32</xdr:row>
      <xdr:rowOff>38100</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1158875</xdr:colOff>
      <xdr:row>14</xdr:row>
      <xdr:rowOff>69850</xdr:rowOff>
    </xdr:from>
    <xdr:to>
      <xdr:col>8</xdr:col>
      <xdr:colOff>685800</xdr:colOff>
      <xdr:row>32</xdr:row>
      <xdr:rowOff>38100</xdr:rowOff>
    </xdr:to>
    <xdr:graphicFrame macro="">
      <xdr:nvGraphicFramePr>
        <xdr:cNvPr id="3" name="Diagramm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9.xml><?xml version="1.0" encoding="utf-8"?>
<c:userShapes xmlns:c="http://schemas.openxmlformats.org/drawingml/2006/chart">
  <cdr:relSizeAnchor xmlns:cdr="http://schemas.openxmlformats.org/drawingml/2006/chartDrawing">
    <cdr:from>
      <cdr:x>0.90142</cdr:x>
      <cdr:y>0.91676</cdr:y>
    </cdr:from>
    <cdr:to>
      <cdr:x>1</cdr:x>
      <cdr:y>1</cdr:y>
    </cdr:to>
    <cdr:sp macro="" textlink="">
      <cdr:nvSpPr>
        <cdr:cNvPr id="2" name="Textfeld 1"/>
        <cdr:cNvSpPr txBox="1"/>
      </cdr:nvSpPr>
      <cdr:spPr>
        <a:xfrm xmlns:a="http://schemas.openxmlformats.org/drawingml/2006/main">
          <a:off x="5629275" y="3067050"/>
          <a:ext cx="568393" cy="239973"/>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pPr algn="l"/>
          <a:r>
            <a:rPr lang="de-CH" sz="1000"/>
            <a:t> © ARE</a:t>
          </a:r>
        </a:p>
      </cdr:txBody>
    </cdr:sp>
  </cdr:relSizeAnchor>
</c:userShapes>
</file>

<file path=xl/theme/theme1.xml><?xml version="1.0" encoding="utf-8"?>
<a:theme xmlns:a="http://schemas.openxmlformats.org/drawingml/2006/main" name="Larissa-Design">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rolf.giezendanner@are.admin.ch"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sheetPr>
    <pageSetUpPr fitToPage="1"/>
  </sheetPr>
  <dimension ref="A1:B40"/>
  <sheetViews>
    <sheetView tabSelected="1" workbookViewId="0">
      <selection activeCell="A4" sqref="A4:B5"/>
    </sheetView>
  </sheetViews>
  <sheetFormatPr baseColWidth="10" defaultRowHeight="15"/>
  <cols>
    <col min="1" max="1" width="37.7109375" style="30" customWidth="1"/>
    <col min="2" max="2" width="57.7109375" style="30" customWidth="1"/>
  </cols>
  <sheetData>
    <row r="1" spans="1:2" ht="18.75">
      <c r="A1" s="40" t="s">
        <v>59</v>
      </c>
    </row>
    <row r="2" spans="1:2" ht="18.75">
      <c r="A2" s="40" t="s">
        <v>60</v>
      </c>
    </row>
    <row r="4" spans="1:2" ht="12.75">
      <c r="A4" s="57" t="s">
        <v>58</v>
      </c>
      <c r="B4" s="58"/>
    </row>
    <row r="5" spans="1:2" ht="12.75">
      <c r="A5" s="59"/>
      <c r="B5" s="60"/>
    </row>
    <row r="6" spans="1:2">
      <c r="A6" s="31" t="s">
        <v>48</v>
      </c>
      <c r="B6" s="36" t="s">
        <v>49</v>
      </c>
    </row>
    <row r="7" spans="1:2">
      <c r="A7" s="32"/>
      <c r="B7" s="37"/>
    </row>
    <row r="8" spans="1:2">
      <c r="A8" s="31" t="s">
        <v>50</v>
      </c>
      <c r="B8" s="36" t="s">
        <v>51</v>
      </c>
    </row>
    <row r="9" spans="1:2">
      <c r="A9" s="33" t="s">
        <v>52</v>
      </c>
      <c r="B9" s="38">
        <v>86</v>
      </c>
    </row>
    <row r="10" spans="1:2">
      <c r="A10" s="32"/>
      <c r="B10" s="37"/>
    </row>
    <row r="11" spans="1:2">
      <c r="A11" s="31" t="s">
        <v>53</v>
      </c>
      <c r="B11" s="36"/>
    </row>
    <row r="12" spans="1:2">
      <c r="A12" s="33" t="s">
        <v>54</v>
      </c>
      <c r="B12" s="38">
        <v>71</v>
      </c>
    </row>
    <row r="13" spans="1:2">
      <c r="A13" s="33" t="s">
        <v>55</v>
      </c>
      <c r="B13" s="38" t="s">
        <v>51</v>
      </c>
    </row>
    <row r="14" spans="1:2">
      <c r="A14" s="32"/>
      <c r="B14" s="37"/>
    </row>
    <row r="15" spans="1:2">
      <c r="A15" s="31" t="s">
        <v>17</v>
      </c>
      <c r="B15" s="36" t="s">
        <v>135</v>
      </c>
    </row>
    <row r="16" spans="1:2">
      <c r="A16" s="32"/>
      <c r="B16" s="37"/>
    </row>
    <row r="17" spans="1:2" ht="75">
      <c r="A17" s="31" t="s">
        <v>56</v>
      </c>
      <c r="B17" s="39" t="s">
        <v>57</v>
      </c>
    </row>
    <row r="18" spans="1:2">
      <c r="A18" s="34"/>
      <c r="B18" s="37"/>
    </row>
    <row r="20" spans="1:2" ht="17.100000000000001" customHeight="1">
      <c r="A20" s="41" t="s">
        <v>61</v>
      </c>
    </row>
    <row r="21" spans="1:2" ht="15" customHeight="1">
      <c r="A21" s="42" t="s">
        <v>79</v>
      </c>
    </row>
    <row r="22" spans="1:2" ht="15" customHeight="1">
      <c r="A22" s="42" t="s">
        <v>62</v>
      </c>
    </row>
    <row r="23" spans="1:2" ht="15" customHeight="1">
      <c r="A23" s="42" t="s">
        <v>63</v>
      </c>
    </row>
    <row r="24" spans="1:2" ht="15" customHeight="1">
      <c r="A24" s="42" t="s">
        <v>64</v>
      </c>
    </row>
    <row r="25" spans="1:2" ht="15" customHeight="1">
      <c r="A25" s="42" t="s">
        <v>65</v>
      </c>
    </row>
    <row r="26" spans="1:2" ht="15" customHeight="1">
      <c r="A26" s="42" t="s">
        <v>66</v>
      </c>
    </row>
    <row r="27" spans="1:2" ht="15" customHeight="1">
      <c r="A27" s="42" t="s">
        <v>67</v>
      </c>
    </row>
    <row r="31" spans="1:2">
      <c r="A31" s="45" t="s">
        <v>60</v>
      </c>
    </row>
    <row r="32" spans="1:2">
      <c r="A32" s="45" t="s">
        <v>80</v>
      </c>
    </row>
    <row r="33" spans="1:1">
      <c r="A33" s="45" t="s">
        <v>81</v>
      </c>
    </row>
    <row r="34" spans="1:1">
      <c r="A34" s="45"/>
    </row>
    <row r="35" spans="1:1">
      <c r="A35" s="45" t="s">
        <v>82</v>
      </c>
    </row>
    <row r="36" spans="1:1">
      <c r="A36" s="45" t="s">
        <v>59</v>
      </c>
    </row>
    <row r="37" spans="1:1">
      <c r="A37" s="45" t="s">
        <v>83</v>
      </c>
    </row>
    <row r="38" spans="1:1">
      <c r="A38" s="55" t="s">
        <v>84</v>
      </c>
    </row>
    <row r="39" spans="1:1">
      <c r="A39" s="45"/>
    </row>
    <row r="40" spans="1:1">
      <c r="A40" s="45" t="s">
        <v>133</v>
      </c>
    </row>
  </sheetData>
  <mergeCells count="1">
    <mergeCell ref="A4:B5"/>
  </mergeCells>
  <hyperlinks>
    <hyperlink ref="A38" r:id="rId1"/>
  </hyperlinks>
  <pageMargins left="0.70866141732283472" right="0.70866141732283472" top="0.78740157480314965" bottom="0.78740157480314965" header="0.31496062992125984" footer="0.31496062992125984"/>
  <pageSetup paperSize="9" scale="93" orientation="portrait" r:id="rId2"/>
</worksheet>
</file>

<file path=xl/worksheets/sheet2.xml><?xml version="1.0" encoding="utf-8"?>
<worksheet xmlns="http://schemas.openxmlformats.org/spreadsheetml/2006/main" xmlns:r="http://schemas.openxmlformats.org/officeDocument/2006/relationships">
  <sheetPr>
    <pageSetUpPr fitToPage="1"/>
  </sheetPr>
  <dimension ref="A1:B39"/>
  <sheetViews>
    <sheetView workbookViewId="0">
      <selection sqref="A1:A2"/>
    </sheetView>
  </sheetViews>
  <sheetFormatPr baseColWidth="10" defaultRowHeight="15"/>
  <cols>
    <col min="1" max="1" width="50.7109375" style="54" customWidth="1"/>
    <col min="2" max="2" width="70.7109375" style="54" customWidth="1"/>
    <col min="3" max="16384" width="11.42578125" style="46"/>
  </cols>
  <sheetData>
    <row r="1" spans="1:2">
      <c r="A1" s="61" t="s">
        <v>85</v>
      </c>
      <c r="B1" s="61" t="s">
        <v>86</v>
      </c>
    </row>
    <row r="2" spans="1:2">
      <c r="A2" s="62"/>
      <c r="B2" s="62"/>
    </row>
    <row r="3" spans="1:2">
      <c r="A3" s="47" t="s">
        <v>18</v>
      </c>
      <c r="B3" s="48" t="s">
        <v>87</v>
      </c>
    </row>
    <row r="4" spans="1:2">
      <c r="A4" s="49" t="s">
        <v>24</v>
      </c>
      <c r="B4" s="50" t="s">
        <v>88</v>
      </c>
    </row>
    <row r="5" spans="1:2" ht="30">
      <c r="A5" s="49" t="s">
        <v>19</v>
      </c>
      <c r="B5" s="50" t="s">
        <v>89</v>
      </c>
    </row>
    <row r="6" spans="1:2" ht="45">
      <c r="A6" s="49" t="s">
        <v>25</v>
      </c>
      <c r="B6" s="50" t="s">
        <v>90</v>
      </c>
    </row>
    <row r="7" spans="1:2">
      <c r="A7" s="49" t="s">
        <v>68</v>
      </c>
      <c r="B7" s="50" t="s">
        <v>91</v>
      </c>
    </row>
    <row r="8" spans="1:2" ht="30">
      <c r="A8" s="49" t="s">
        <v>20</v>
      </c>
      <c r="B8" s="50" t="s">
        <v>92</v>
      </c>
    </row>
    <row r="9" spans="1:2" ht="30">
      <c r="A9" s="49" t="s">
        <v>21</v>
      </c>
      <c r="B9" s="50" t="s">
        <v>93</v>
      </c>
    </row>
    <row r="10" spans="1:2" ht="17.25">
      <c r="A10" s="49" t="s">
        <v>94</v>
      </c>
      <c r="B10" s="50" t="s">
        <v>95</v>
      </c>
    </row>
    <row r="11" spans="1:2" ht="45">
      <c r="A11" s="49" t="s">
        <v>22</v>
      </c>
      <c r="B11" s="50" t="s">
        <v>96</v>
      </c>
    </row>
    <row r="12" spans="1:2" ht="17.25">
      <c r="A12" s="49" t="s">
        <v>97</v>
      </c>
      <c r="B12" s="51" t="s">
        <v>98</v>
      </c>
    </row>
    <row r="13" spans="1:2" ht="17.25">
      <c r="A13" s="49" t="s">
        <v>99</v>
      </c>
      <c r="B13" s="51" t="s">
        <v>100</v>
      </c>
    </row>
    <row r="14" spans="1:2">
      <c r="A14" s="49" t="s">
        <v>75</v>
      </c>
      <c r="B14" s="51" t="s">
        <v>101</v>
      </c>
    </row>
    <row r="15" spans="1:2">
      <c r="A15" s="49" t="s">
        <v>76</v>
      </c>
      <c r="B15" s="51" t="s">
        <v>102</v>
      </c>
    </row>
    <row r="16" spans="1:2">
      <c r="A16" s="49" t="s">
        <v>26</v>
      </c>
      <c r="B16" s="51" t="s">
        <v>103</v>
      </c>
    </row>
    <row r="17" spans="1:2" ht="30">
      <c r="A17" s="49" t="s">
        <v>77</v>
      </c>
      <c r="B17" s="51" t="s">
        <v>104</v>
      </c>
    </row>
    <row r="18" spans="1:2">
      <c r="A18" s="49" t="s">
        <v>27</v>
      </c>
      <c r="B18" s="51" t="s">
        <v>105</v>
      </c>
    </row>
    <row r="19" spans="1:2">
      <c r="A19" s="49" t="s">
        <v>28</v>
      </c>
      <c r="B19" s="51" t="s">
        <v>106</v>
      </c>
    </row>
    <row r="20" spans="1:2" ht="30">
      <c r="A20" s="49" t="s">
        <v>78</v>
      </c>
      <c r="B20" s="51" t="s">
        <v>107</v>
      </c>
    </row>
    <row r="21" spans="1:2">
      <c r="A21" s="49" t="s">
        <v>29</v>
      </c>
      <c r="B21" s="51" t="s">
        <v>108</v>
      </c>
    </row>
    <row r="22" spans="1:2" ht="17.25">
      <c r="A22" s="49" t="s">
        <v>109</v>
      </c>
      <c r="B22" s="51" t="s">
        <v>110</v>
      </c>
    </row>
    <row r="23" spans="1:2" ht="45">
      <c r="A23" s="49" t="s">
        <v>111</v>
      </c>
      <c r="B23" s="51" t="s">
        <v>112</v>
      </c>
    </row>
    <row r="24" spans="1:2">
      <c r="A24" s="49" t="s">
        <v>30</v>
      </c>
      <c r="B24" s="51" t="s">
        <v>113</v>
      </c>
    </row>
    <row r="25" spans="1:2">
      <c r="A25" s="49" t="s">
        <v>114</v>
      </c>
      <c r="B25" s="51" t="s">
        <v>115</v>
      </c>
    </row>
    <row r="26" spans="1:2">
      <c r="A26" s="49" t="s">
        <v>32</v>
      </c>
      <c r="B26" s="51" t="s">
        <v>116</v>
      </c>
    </row>
    <row r="27" spans="1:2">
      <c r="A27" s="49" t="s">
        <v>33</v>
      </c>
      <c r="B27" s="51" t="s">
        <v>117</v>
      </c>
    </row>
    <row r="28" spans="1:2">
      <c r="A28" s="49" t="s">
        <v>34</v>
      </c>
      <c r="B28" s="51" t="s">
        <v>118</v>
      </c>
    </row>
    <row r="29" spans="1:2">
      <c r="A29" s="49" t="s">
        <v>35</v>
      </c>
      <c r="B29" s="51" t="s">
        <v>119</v>
      </c>
    </row>
    <row r="30" spans="1:2">
      <c r="A30" s="49" t="s">
        <v>120</v>
      </c>
      <c r="B30" s="51" t="s">
        <v>121</v>
      </c>
    </row>
    <row r="31" spans="1:2">
      <c r="A31" s="49" t="s">
        <v>37</v>
      </c>
      <c r="B31" s="51" t="s">
        <v>122</v>
      </c>
    </row>
    <row r="32" spans="1:2">
      <c r="A32" s="49" t="s">
        <v>38</v>
      </c>
      <c r="B32" s="51" t="s">
        <v>123</v>
      </c>
    </row>
    <row r="33" spans="1:2">
      <c r="A33" s="49" t="s">
        <v>39</v>
      </c>
      <c r="B33" s="51" t="s">
        <v>124</v>
      </c>
    </row>
    <row r="34" spans="1:2">
      <c r="A34" s="49" t="s">
        <v>40</v>
      </c>
      <c r="B34" s="51" t="s">
        <v>125</v>
      </c>
    </row>
    <row r="35" spans="1:2">
      <c r="A35" s="49" t="s">
        <v>41</v>
      </c>
      <c r="B35" s="51" t="s">
        <v>126</v>
      </c>
    </row>
    <row r="36" spans="1:2">
      <c r="A36" s="49" t="s">
        <v>42</v>
      </c>
      <c r="B36" s="51" t="s">
        <v>127</v>
      </c>
    </row>
    <row r="37" spans="1:2" ht="30">
      <c r="A37" s="49" t="s">
        <v>43</v>
      </c>
      <c r="B37" s="51" t="s">
        <v>128</v>
      </c>
    </row>
    <row r="38" spans="1:2">
      <c r="A38" s="49" t="s">
        <v>129</v>
      </c>
      <c r="B38" s="51" t="s">
        <v>130</v>
      </c>
    </row>
    <row r="39" spans="1:2">
      <c r="A39" s="52" t="s">
        <v>131</v>
      </c>
      <c r="B39" s="53" t="s">
        <v>132</v>
      </c>
    </row>
  </sheetData>
  <mergeCells count="2">
    <mergeCell ref="A1:A2"/>
    <mergeCell ref="B1:B2"/>
  </mergeCells>
  <pageMargins left="0.70866141732283472" right="0.70866141732283472" top="0.78740157480314965" bottom="0.78740157480314965" header="0.31496062992125984" footer="0.31496062992125984"/>
  <pageSetup paperSize="9" scale="71" orientation="portrait" r:id="rId1"/>
</worksheet>
</file>

<file path=xl/worksheets/sheet3.xml><?xml version="1.0" encoding="utf-8"?>
<worksheet xmlns="http://schemas.openxmlformats.org/spreadsheetml/2006/main" xmlns:r="http://schemas.openxmlformats.org/officeDocument/2006/relationships">
  <sheetPr>
    <pageSetUpPr fitToPage="1"/>
  </sheetPr>
  <dimension ref="A1:I14"/>
  <sheetViews>
    <sheetView workbookViewId="0">
      <selection activeCell="A2" sqref="A2"/>
    </sheetView>
  </sheetViews>
  <sheetFormatPr baseColWidth="10" defaultRowHeight="12.75"/>
  <cols>
    <col min="1" max="1" width="10.7109375" style="1" customWidth="1"/>
    <col min="2" max="2" width="38.7109375" style="1" customWidth="1"/>
    <col min="3" max="3" width="17.7109375" style="1" customWidth="1"/>
    <col min="4" max="4" width="12.7109375" style="1" customWidth="1"/>
    <col min="5" max="6" width="17.7109375" style="1" customWidth="1"/>
    <col min="7" max="9" width="20.7109375" style="1" customWidth="1"/>
    <col min="10" max="16384" width="11.42578125" style="1"/>
  </cols>
  <sheetData>
    <row r="1" spans="1:9" ht="18.75">
      <c r="A1" s="44" t="s">
        <v>69</v>
      </c>
      <c r="I1" s="56" t="s">
        <v>134</v>
      </c>
    </row>
    <row r="3" spans="1:9" ht="50.1" customHeight="1">
      <c r="A3" s="2" t="s">
        <v>18</v>
      </c>
      <c r="B3" s="2" t="s">
        <v>19</v>
      </c>
      <c r="C3" s="2" t="s">
        <v>68</v>
      </c>
      <c r="D3" s="2" t="s">
        <v>20</v>
      </c>
      <c r="E3" s="2" t="s">
        <v>21</v>
      </c>
      <c r="F3" s="2" t="s">
        <v>22</v>
      </c>
      <c r="G3" s="2" t="s">
        <v>44</v>
      </c>
      <c r="H3" s="2" t="s">
        <v>45</v>
      </c>
      <c r="I3" s="2" t="s">
        <v>46</v>
      </c>
    </row>
    <row r="4" spans="1:9" ht="15" customHeight="1">
      <c r="A4" s="5">
        <v>11</v>
      </c>
      <c r="B4" s="5" t="s">
        <v>0</v>
      </c>
      <c r="C4" s="6">
        <v>3216.6171435000501</v>
      </c>
      <c r="D4" s="7">
        <f t="shared" ref="D4:D10" si="0">C4/$C$13</f>
        <v>0.45495102463007564</v>
      </c>
      <c r="E4" s="6">
        <v>168870</v>
      </c>
      <c r="F4" s="6">
        <v>9394</v>
      </c>
      <c r="G4" s="6">
        <f>(C4*10000)/E4</f>
        <v>190.47889758394328</v>
      </c>
      <c r="H4" s="6">
        <f>(C4*10000)/F4</f>
        <v>3424.1187390888335</v>
      </c>
      <c r="I4" s="6">
        <f>(C4*10000)/(E4+F4)</f>
        <v>180.44120761903974</v>
      </c>
    </row>
    <row r="5" spans="1:9" ht="15" customHeight="1">
      <c r="A5" s="8">
        <v>12</v>
      </c>
      <c r="B5" s="8" t="s">
        <v>1</v>
      </c>
      <c r="C5" s="9">
        <v>1205.08311585717</v>
      </c>
      <c r="D5" s="10">
        <f t="shared" si="0"/>
        <v>0.17044421945941018</v>
      </c>
      <c r="E5" s="9">
        <v>3843</v>
      </c>
      <c r="F5" s="9">
        <v>55041</v>
      </c>
      <c r="G5" s="9">
        <f t="shared" ref="G5:G7" si="1">(C5*10000)/E5</f>
        <v>3135.7874469351286</v>
      </c>
      <c r="H5" s="9">
        <f t="shared" ref="H5:H7" si="2">(C5*10000)/F5</f>
        <v>218.94280915266256</v>
      </c>
      <c r="I5" s="9">
        <f t="shared" ref="I5:I7" si="3">(C5*10000)/(E5+F5)</f>
        <v>204.65374564519564</v>
      </c>
    </row>
    <row r="6" spans="1:9" ht="15" customHeight="1">
      <c r="A6" s="8">
        <v>13</v>
      </c>
      <c r="B6" s="8" t="s">
        <v>2</v>
      </c>
      <c r="C6" s="9">
        <v>954.25921151811701</v>
      </c>
      <c r="D6" s="10">
        <f t="shared" si="0"/>
        <v>0.13496825598910406</v>
      </c>
      <c r="E6" s="9">
        <v>59442</v>
      </c>
      <c r="F6" s="9">
        <v>16144</v>
      </c>
      <c r="G6" s="9">
        <f t="shared" si="1"/>
        <v>160.53618847248023</v>
      </c>
      <c r="H6" s="9">
        <f t="shared" si="2"/>
        <v>591.0921776004194</v>
      </c>
      <c r="I6" s="9">
        <f t="shared" si="3"/>
        <v>126.24814271401014</v>
      </c>
    </row>
    <row r="7" spans="1:9" ht="15" customHeight="1">
      <c r="A7" s="8">
        <v>14</v>
      </c>
      <c r="B7" s="8" t="s">
        <v>3</v>
      </c>
      <c r="C7" s="9">
        <v>558.122959577095</v>
      </c>
      <c r="D7" s="10">
        <f t="shared" si="0"/>
        <v>7.8939644042584731E-2</v>
      </c>
      <c r="E7" s="9">
        <v>30139</v>
      </c>
      <c r="F7" s="9">
        <v>14052</v>
      </c>
      <c r="G7" s="9">
        <f t="shared" si="1"/>
        <v>185.18297208835563</v>
      </c>
      <c r="H7" s="9">
        <f t="shared" si="2"/>
        <v>397.18400197629876</v>
      </c>
      <c r="I7" s="9">
        <f t="shared" si="3"/>
        <v>126.29787956305471</v>
      </c>
    </row>
    <row r="8" spans="1:9" ht="15" customHeight="1">
      <c r="A8" s="8">
        <v>15</v>
      </c>
      <c r="B8" s="8" t="s">
        <v>4</v>
      </c>
      <c r="C8" s="9">
        <v>1050.59985030693</v>
      </c>
      <c r="D8" s="10">
        <f t="shared" si="0"/>
        <v>0.14859445717349309</v>
      </c>
      <c r="E8" s="9">
        <v>3895</v>
      </c>
      <c r="F8" s="9">
        <v>17570</v>
      </c>
      <c r="G8" s="13" t="s">
        <v>47</v>
      </c>
      <c r="H8" s="13" t="s">
        <v>47</v>
      </c>
      <c r="I8" s="13" t="s">
        <v>47</v>
      </c>
    </row>
    <row r="9" spans="1:9" ht="15" customHeight="1">
      <c r="A9" s="8">
        <v>16</v>
      </c>
      <c r="B9" s="8" t="s">
        <v>5</v>
      </c>
      <c r="C9" s="9">
        <v>0.96611299999941003</v>
      </c>
      <c r="D9" s="10">
        <f t="shared" si="0"/>
        <v>1.3664482891485933E-4</v>
      </c>
      <c r="E9" s="9">
        <v>0</v>
      </c>
      <c r="F9" s="9">
        <v>0</v>
      </c>
      <c r="G9" s="13" t="s">
        <v>47</v>
      </c>
      <c r="H9" s="13" t="s">
        <v>47</v>
      </c>
      <c r="I9" s="13" t="s">
        <v>47</v>
      </c>
    </row>
    <row r="10" spans="1:9" ht="15" customHeight="1">
      <c r="A10" s="8">
        <v>17</v>
      </c>
      <c r="B10" s="8" t="s">
        <v>6</v>
      </c>
      <c r="C10" s="9">
        <v>19.9076350658545</v>
      </c>
      <c r="D10" s="10">
        <f t="shared" si="0"/>
        <v>2.8156906983704839E-3</v>
      </c>
      <c r="E10" s="9">
        <v>82</v>
      </c>
      <c r="F10" s="9">
        <v>183</v>
      </c>
      <c r="G10" s="13" t="s">
        <v>47</v>
      </c>
      <c r="H10" s="13" t="s">
        <v>47</v>
      </c>
      <c r="I10" s="13" t="s">
        <v>47</v>
      </c>
    </row>
    <row r="11" spans="1:9" ht="15" customHeight="1">
      <c r="A11" s="8">
        <v>18</v>
      </c>
      <c r="B11" s="8" t="s">
        <v>17</v>
      </c>
      <c r="C11" s="13" t="s">
        <v>47</v>
      </c>
      <c r="D11" s="13" t="s">
        <v>47</v>
      </c>
      <c r="E11" s="13" t="s">
        <v>47</v>
      </c>
      <c r="F11" s="13" t="s">
        <v>47</v>
      </c>
      <c r="G11" s="13" t="s">
        <v>47</v>
      </c>
      <c r="H11" s="13" t="s">
        <v>47</v>
      </c>
      <c r="I11" s="13" t="s">
        <v>47</v>
      </c>
    </row>
    <row r="12" spans="1:9" ht="15" customHeight="1">
      <c r="A12" s="8">
        <v>19</v>
      </c>
      <c r="B12" s="8" t="s">
        <v>7</v>
      </c>
      <c r="C12" s="9">
        <v>64.693227378807407</v>
      </c>
      <c r="D12" s="10">
        <f>C12/$C$13</f>
        <v>9.1500631780471117E-3</v>
      </c>
      <c r="E12" s="9">
        <v>136</v>
      </c>
      <c r="F12" s="9">
        <v>963</v>
      </c>
      <c r="G12" s="13" t="s">
        <v>47</v>
      </c>
      <c r="H12" s="13" t="s">
        <v>47</v>
      </c>
      <c r="I12" s="13" t="s">
        <v>47</v>
      </c>
    </row>
    <row r="13" spans="1:9" ht="15" customHeight="1">
      <c r="A13" s="63"/>
      <c r="B13" s="63"/>
      <c r="C13" s="11">
        <f>SUM(C4:C12)</f>
        <v>7070.2492562040225</v>
      </c>
      <c r="D13" s="12"/>
      <c r="E13" s="11">
        <f>SUM(E4:E12)</f>
        <v>266407</v>
      </c>
      <c r="F13" s="11">
        <f>SUM(F4:F12)</f>
        <v>113347</v>
      </c>
      <c r="G13" s="11">
        <f>(C13*10000)/E13</f>
        <v>265.39277332067184</v>
      </c>
      <c r="H13" s="11">
        <f>(C13*10000)/F13</f>
        <v>623.77030324613997</v>
      </c>
      <c r="I13" s="11">
        <f>(C13*10000)/(E13+F13)</f>
        <v>186.17971782269635</v>
      </c>
    </row>
    <row r="14" spans="1:9" ht="15" customHeight="1">
      <c r="A14" s="43" t="s">
        <v>23</v>
      </c>
      <c r="B14" s="3"/>
      <c r="C14" s="3"/>
      <c r="D14" s="3"/>
      <c r="E14" s="3"/>
      <c r="F14" s="3"/>
      <c r="G14" s="3"/>
      <c r="H14" s="3"/>
      <c r="I14" s="4"/>
    </row>
  </sheetData>
  <mergeCells count="1">
    <mergeCell ref="A13:B13"/>
  </mergeCells>
  <printOptions horizontalCentered="1" verticalCentered="1"/>
  <pageMargins left="0.7" right="0.7" top="0.78740157499999996" bottom="0.78740157499999996" header="0.3" footer="0.3"/>
  <pageSetup paperSize="9" orientation="landscape" r:id="rId1"/>
  <drawing r:id="rId2"/>
</worksheet>
</file>

<file path=xl/worksheets/sheet4.xml><?xml version="1.0" encoding="utf-8"?>
<worksheet xmlns="http://schemas.openxmlformats.org/spreadsheetml/2006/main" xmlns:r="http://schemas.openxmlformats.org/officeDocument/2006/relationships">
  <sheetPr>
    <pageSetUpPr fitToPage="1"/>
  </sheetPr>
  <dimension ref="A1:I14"/>
  <sheetViews>
    <sheetView workbookViewId="0">
      <selection activeCell="I1" sqref="I1"/>
    </sheetView>
  </sheetViews>
  <sheetFormatPr baseColWidth="10" defaultRowHeight="12.75"/>
  <cols>
    <col min="1" max="1" width="10.7109375" style="1" customWidth="1"/>
    <col min="2" max="2" width="38.7109375" style="1" customWidth="1"/>
    <col min="3" max="3" width="17.7109375" style="1" customWidth="1"/>
    <col min="4" max="4" width="12.7109375" style="1" customWidth="1"/>
    <col min="5" max="6" width="17.7109375" style="1" customWidth="1"/>
    <col min="7" max="9" width="20.7109375" style="1" customWidth="1"/>
    <col min="10" max="16384" width="11.42578125" style="1"/>
  </cols>
  <sheetData>
    <row r="1" spans="1:9" ht="18.75">
      <c r="A1" s="44" t="s">
        <v>70</v>
      </c>
      <c r="I1" s="56" t="s">
        <v>134</v>
      </c>
    </row>
    <row r="3" spans="1:9" ht="50.1" customHeight="1">
      <c r="A3" s="2" t="s">
        <v>24</v>
      </c>
      <c r="B3" s="2" t="s">
        <v>25</v>
      </c>
      <c r="C3" s="2" t="s">
        <v>68</v>
      </c>
      <c r="D3" s="2" t="s">
        <v>20</v>
      </c>
      <c r="E3" s="2" t="s">
        <v>21</v>
      </c>
      <c r="F3" s="2" t="s">
        <v>22</v>
      </c>
      <c r="G3" s="2" t="s">
        <v>44</v>
      </c>
      <c r="H3" s="2" t="s">
        <v>45</v>
      </c>
      <c r="I3" s="2" t="s">
        <v>46</v>
      </c>
    </row>
    <row r="4" spans="1:9" ht="15" customHeight="1">
      <c r="A4" s="5">
        <v>1</v>
      </c>
      <c r="B4" s="5" t="s">
        <v>8</v>
      </c>
      <c r="C4" s="14" t="s">
        <v>47</v>
      </c>
      <c r="D4" s="14" t="s">
        <v>47</v>
      </c>
      <c r="E4" s="14" t="s">
        <v>47</v>
      </c>
      <c r="F4" s="14" t="s">
        <v>47</v>
      </c>
      <c r="G4" s="14" t="s">
        <v>47</v>
      </c>
      <c r="H4" s="14" t="s">
        <v>47</v>
      </c>
      <c r="I4" s="14" t="s">
        <v>47</v>
      </c>
    </row>
    <row r="5" spans="1:9" ht="15" customHeight="1">
      <c r="A5" s="8">
        <v>2</v>
      </c>
      <c r="B5" s="8" t="s">
        <v>9</v>
      </c>
      <c r="C5" s="9">
        <v>2440.2272487711998</v>
      </c>
      <c r="D5" s="10">
        <f>C5/$C$13</f>
        <v>0.34514020091016528</v>
      </c>
      <c r="E5" s="9">
        <v>107699</v>
      </c>
      <c r="F5" s="9">
        <v>62733</v>
      </c>
      <c r="G5" s="9">
        <f t="shared" ref="G5:G11" si="0">(C5*10000)/E5</f>
        <v>226.57845001078934</v>
      </c>
      <c r="H5" s="9">
        <f t="shared" ref="H5:H11" si="1">(C5*10000)/F5</f>
        <v>388.9862191782953</v>
      </c>
      <c r="I5" s="9">
        <f t="shared" ref="I5:I11" si="2">(C5*10000)/(E5+F5)</f>
        <v>143.17893639523095</v>
      </c>
    </row>
    <row r="6" spans="1:9" ht="15" customHeight="1">
      <c r="A6" s="8">
        <v>3</v>
      </c>
      <c r="B6" s="8" t="s">
        <v>10</v>
      </c>
      <c r="C6" s="9">
        <v>3773.2214381328004</v>
      </c>
      <c r="D6" s="10">
        <f>C6/$C$13</f>
        <v>0.53367587215144763</v>
      </c>
      <c r="E6" s="9">
        <v>138513</v>
      </c>
      <c r="F6" s="9">
        <v>45345</v>
      </c>
      <c r="G6" s="9">
        <f t="shared" si="0"/>
        <v>272.40919178220093</v>
      </c>
      <c r="H6" s="9">
        <f t="shared" si="1"/>
        <v>832.1141113976845</v>
      </c>
      <c r="I6" s="9">
        <f t="shared" si="2"/>
        <v>205.22476248696276</v>
      </c>
    </row>
    <row r="7" spans="1:9" ht="15" customHeight="1">
      <c r="A7" s="8">
        <v>4</v>
      </c>
      <c r="B7" s="8" t="s">
        <v>11</v>
      </c>
      <c r="C7" s="13" t="s">
        <v>47</v>
      </c>
      <c r="D7" s="13" t="s">
        <v>47</v>
      </c>
      <c r="E7" s="13" t="s">
        <v>47</v>
      </c>
      <c r="F7" s="13" t="s">
        <v>47</v>
      </c>
      <c r="G7" s="13" t="s">
        <v>47</v>
      </c>
      <c r="H7" s="13" t="s">
        <v>47</v>
      </c>
      <c r="I7" s="13" t="s">
        <v>47</v>
      </c>
    </row>
    <row r="8" spans="1:9" ht="15" customHeight="1">
      <c r="A8" s="8">
        <v>5</v>
      </c>
      <c r="B8" s="8" t="s">
        <v>12</v>
      </c>
      <c r="C8" s="13" t="s">
        <v>47</v>
      </c>
      <c r="D8" s="13" t="s">
        <v>47</v>
      </c>
      <c r="E8" s="13" t="s">
        <v>47</v>
      </c>
      <c r="F8" s="13" t="s">
        <v>47</v>
      </c>
      <c r="G8" s="13" t="s">
        <v>47</v>
      </c>
      <c r="H8" s="13" t="s">
        <v>47</v>
      </c>
      <c r="I8" s="13" t="s">
        <v>47</v>
      </c>
    </row>
    <row r="9" spans="1:9" ht="15" customHeight="1">
      <c r="A9" s="8">
        <v>6</v>
      </c>
      <c r="B9" s="8" t="s">
        <v>13</v>
      </c>
      <c r="C9" s="13" t="s">
        <v>47</v>
      </c>
      <c r="D9" s="13" t="s">
        <v>47</v>
      </c>
      <c r="E9" s="13" t="s">
        <v>47</v>
      </c>
      <c r="F9" s="13" t="s">
        <v>47</v>
      </c>
      <c r="G9" s="13" t="s">
        <v>47</v>
      </c>
      <c r="H9" s="13" t="s">
        <v>47</v>
      </c>
      <c r="I9" s="13" t="s">
        <v>47</v>
      </c>
    </row>
    <row r="10" spans="1:9" ht="15" customHeight="1">
      <c r="A10" s="8">
        <v>7</v>
      </c>
      <c r="B10" s="8" t="s">
        <v>14</v>
      </c>
      <c r="C10" s="9">
        <v>665.82524293930203</v>
      </c>
      <c r="D10" s="10">
        <f>C10/$C$13</f>
        <v>9.4172810435933729E-2</v>
      </c>
      <c r="E10" s="9">
        <v>15943</v>
      </c>
      <c r="F10" s="9">
        <v>4298</v>
      </c>
      <c r="G10" s="9">
        <f t="shared" si="0"/>
        <v>417.62857864849906</v>
      </c>
      <c r="H10" s="9">
        <f t="shared" si="1"/>
        <v>1549.1513330369987</v>
      </c>
      <c r="I10" s="9">
        <f t="shared" si="2"/>
        <v>328.94878856741371</v>
      </c>
    </row>
    <row r="11" spans="1:9" ht="15" customHeight="1">
      <c r="A11" s="8">
        <v>8</v>
      </c>
      <c r="B11" s="8" t="s">
        <v>15</v>
      </c>
      <c r="C11" s="9">
        <v>190.97532636071099</v>
      </c>
      <c r="D11" s="10">
        <f>C11/$C$13</f>
        <v>2.7011116502453386E-2</v>
      </c>
      <c r="E11" s="9">
        <v>4252</v>
      </c>
      <c r="F11" s="9">
        <v>971</v>
      </c>
      <c r="G11" s="9">
        <f t="shared" si="0"/>
        <v>449.1423479790945</v>
      </c>
      <c r="H11" s="9">
        <f t="shared" si="1"/>
        <v>1966.7901787920803</v>
      </c>
      <c r="I11" s="9">
        <f t="shared" si="2"/>
        <v>365.64297599217116</v>
      </c>
    </row>
    <row r="12" spans="1:9" ht="15" customHeight="1">
      <c r="A12" s="8">
        <v>9</v>
      </c>
      <c r="B12" s="8" t="s">
        <v>16</v>
      </c>
      <c r="C12" s="13" t="s">
        <v>47</v>
      </c>
      <c r="D12" s="13" t="s">
        <v>47</v>
      </c>
      <c r="E12" s="13" t="s">
        <v>47</v>
      </c>
      <c r="F12" s="13" t="s">
        <v>47</v>
      </c>
      <c r="G12" s="13" t="s">
        <v>47</v>
      </c>
      <c r="H12" s="13" t="s">
        <v>47</v>
      </c>
      <c r="I12" s="13" t="s">
        <v>47</v>
      </c>
    </row>
    <row r="13" spans="1:9" ht="15" customHeight="1">
      <c r="A13" s="63"/>
      <c r="B13" s="63"/>
      <c r="C13" s="11">
        <f>SUM(C4:C12)</f>
        <v>7070.2492562040134</v>
      </c>
      <c r="D13" s="12"/>
      <c r="E13" s="11">
        <f>SUM(E4:E12)</f>
        <v>266407</v>
      </c>
      <c r="F13" s="11">
        <f>SUM(F4:F12)</f>
        <v>113347</v>
      </c>
      <c r="G13" s="11">
        <f>(C13*10000)/E13</f>
        <v>265.39277332067149</v>
      </c>
      <c r="H13" s="11">
        <f>(C13*10000)/F13</f>
        <v>623.77030324613918</v>
      </c>
      <c r="I13" s="11">
        <f>(C13*10000)/(E13+F13)</f>
        <v>186.17971782269609</v>
      </c>
    </row>
    <row r="14" spans="1:9" ht="15" customHeight="1">
      <c r="A14" s="43" t="s">
        <v>23</v>
      </c>
      <c r="B14" s="3"/>
      <c r="C14" s="3"/>
      <c r="D14" s="3"/>
      <c r="E14" s="3"/>
      <c r="F14" s="3"/>
      <c r="G14" s="3"/>
      <c r="H14" s="3"/>
      <c r="I14" s="4"/>
    </row>
  </sheetData>
  <mergeCells count="1">
    <mergeCell ref="A13:B13"/>
  </mergeCells>
  <printOptions horizontalCentered="1" verticalCentered="1"/>
  <pageMargins left="0.7" right="0.7" top="0.78740157499999996" bottom="0.78740157499999996" header="0.3" footer="0.3"/>
  <pageSetup paperSize="9" orientation="landscape" r:id="rId1"/>
  <drawing r:id="rId2"/>
</worksheet>
</file>

<file path=xl/worksheets/sheet5.xml><?xml version="1.0" encoding="utf-8"?>
<worksheet xmlns="http://schemas.openxmlformats.org/spreadsheetml/2006/main" xmlns:r="http://schemas.openxmlformats.org/officeDocument/2006/relationships">
  <sheetPr>
    <pageSetUpPr fitToPage="1"/>
  </sheetPr>
  <dimension ref="A1:J14"/>
  <sheetViews>
    <sheetView workbookViewId="0">
      <selection activeCell="J1" sqref="J1"/>
    </sheetView>
  </sheetViews>
  <sheetFormatPr baseColWidth="10" defaultRowHeight="12.75"/>
  <cols>
    <col min="1" max="1" width="10.7109375" style="1" customWidth="1"/>
    <col min="2" max="2" width="38.7109375" style="1" customWidth="1"/>
    <col min="3" max="4" width="22.7109375" style="1" customWidth="1"/>
    <col min="5" max="10" width="17.7109375" style="1" customWidth="1"/>
    <col min="11" max="16384" width="11.42578125" style="1"/>
  </cols>
  <sheetData>
    <row r="1" spans="1:10" ht="18.75">
      <c r="A1" s="44" t="s">
        <v>71</v>
      </c>
      <c r="J1" s="56" t="s">
        <v>134</v>
      </c>
    </row>
    <row r="3" spans="1:10" ht="50.1" customHeight="1">
      <c r="A3" s="2" t="s">
        <v>18</v>
      </c>
      <c r="B3" s="2" t="s">
        <v>19</v>
      </c>
      <c r="C3" s="2" t="s">
        <v>75</v>
      </c>
      <c r="D3" s="2" t="s">
        <v>76</v>
      </c>
      <c r="E3" s="2" t="s">
        <v>26</v>
      </c>
      <c r="F3" s="2" t="s">
        <v>77</v>
      </c>
      <c r="G3" s="2" t="s">
        <v>27</v>
      </c>
      <c r="H3" s="2" t="s">
        <v>28</v>
      </c>
      <c r="I3" s="2" t="s">
        <v>78</v>
      </c>
      <c r="J3" s="2" t="s">
        <v>29</v>
      </c>
    </row>
    <row r="4" spans="1:10" ht="15" customHeight="1">
      <c r="A4" s="5">
        <v>11</v>
      </c>
      <c r="B4" s="5" t="s">
        <v>0</v>
      </c>
      <c r="C4" s="15">
        <v>202.06042242625801</v>
      </c>
      <c r="D4" s="15">
        <v>400.05978340738898</v>
      </c>
      <c r="E4" s="15">
        <v>2816.5573600926609</v>
      </c>
      <c r="F4" s="15">
        <v>197.99936098113096</v>
      </c>
      <c r="G4" s="15">
        <v>202.06042242625801</v>
      </c>
      <c r="H4" s="16">
        <f>E4/SUM($E4:$G4)</f>
        <v>0.87562716805890128</v>
      </c>
      <c r="I4" s="16">
        <f t="shared" ref="I4:J4" si="0">F4/SUM($E4:$G4)</f>
        <v>6.1555153177379661E-2</v>
      </c>
      <c r="J4" s="16">
        <f t="shared" si="0"/>
        <v>6.2817678763719145E-2</v>
      </c>
    </row>
    <row r="5" spans="1:10" ht="15" customHeight="1">
      <c r="A5" s="8">
        <v>12</v>
      </c>
      <c r="B5" s="8" t="s">
        <v>1</v>
      </c>
      <c r="C5" s="17">
        <v>266.98927922823202</v>
      </c>
      <c r="D5" s="17">
        <v>363.34019968013104</v>
      </c>
      <c r="E5" s="17">
        <v>841.74291617703898</v>
      </c>
      <c r="F5" s="17">
        <v>96.350920451899015</v>
      </c>
      <c r="G5" s="17">
        <v>266.98927922823202</v>
      </c>
      <c r="H5" s="18">
        <f t="shared" ref="H5:H13" si="1">E5/SUM($E5:$G5)</f>
        <v>0.698493659981545</v>
      </c>
      <c r="I5" s="18">
        <f t="shared" ref="I5:I13" si="2">F5/SUM($E5:$G5)</f>
        <v>7.9953755209129326E-2</v>
      </c>
      <c r="J5" s="18">
        <f t="shared" ref="J5:J13" si="3">G5/SUM($E5:$G5)</f>
        <v>0.2215525848093256</v>
      </c>
    </row>
    <row r="6" spans="1:10" ht="15" customHeight="1">
      <c r="A6" s="8">
        <v>13</v>
      </c>
      <c r="B6" s="8" t="s">
        <v>2</v>
      </c>
      <c r="C6" s="17">
        <v>53.830168324481001</v>
      </c>
      <c r="D6" s="17">
        <v>110.09156465326699</v>
      </c>
      <c r="E6" s="17">
        <v>844.16764686484998</v>
      </c>
      <c r="F6" s="17">
        <v>56.261396328785985</v>
      </c>
      <c r="G6" s="17">
        <v>53.830168324481001</v>
      </c>
      <c r="H6" s="18">
        <f t="shared" si="1"/>
        <v>0.88463138387930895</v>
      </c>
      <c r="I6" s="18">
        <f t="shared" si="2"/>
        <v>5.8958190447311022E-2</v>
      </c>
      <c r="J6" s="18">
        <f t="shared" si="3"/>
        <v>5.6410425673380067E-2</v>
      </c>
    </row>
    <row r="7" spans="1:10" ht="15" customHeight="1">
      <c r="A7" s="8">
        <v>14</v>
      </c>
      <c r="B7" s="8" t="s">
        <v>3</v>
      </c>
      <c r="C7" s="17">
        <v>8.9465700594882698</v>
      </c>
      <c r="D7" s="17">
        <v>26.678197566258099</v>
      </c>
      <c r="E7" s="17">
        <v>531.44476201083694</v>
      </c>
      <c r="F7" s="17">
        <v>17.731627506769829</v>
      </c>
      <c r="G7" s="17">
        <v>8.9465700594882698</v>
      </c>
      <c r="H7" s="18">
        <f t="shared" si="1"/>
        <v>0.95220014316115398</v>
      </c>
      <c r="I7" s="18">
        <f t="shared" si="2"/>
        <v>3.1770109440051639E-2</v>
      </c>
      <c r="J7" s="18">
        <f t="shared" si="3"/>
        <v>1.6029747398794217E-2</v>
      </c>
    </row>
    <row r="8" spans="1:10" ht="15" customHeight="1">
      <c r="A8" s="8">
        <v>15</v>
      </c>
      <c r="B8" s="8" t="s">
        <v>4</v>
      </c>
      <c r="C8" s="13" t="s">
        <v>47</v>
      </c>
      <c r="D8" s="13" t="s">
        <v>47</v>
      </c>
      <c r="E8" s="17">
        <v>1050.59985030693</v>
      </c>
      <c r="F8" s="13" t="s">
        <v>47</v>
      </c>
      <c r="G8" s="13" t="s">
        <v>47</v>
      </c>
      <c r="H8" s="13" t="s">
        <v>47</v>
      </c>
      <c r="I8" s="13" t="s">
        <v>47</v>
      </c>
      <c r="J8" s="13" t="s">
        <v>47</v>
      </c>
    </row>
    <row r="9" spans="1:10" ht="15" customHeight="1">
      <c r="A9" s="8">
        <v>16</v>
      </c>
      <c r="B9" s="8" t="s">
        <v>5</v>
      </c>
      <c r="C9" s="13" t="s">
        <v>47</v>
      </c>
      <c r="D9" s="13" t="s">
        <v>47</v>
      </c>
      <c r="E9" s="17">
        <v>0.96611299999941003</v>
      </c>
      <c r="F9" s="13" t="s">
        <v>47</v>
      </c>
      <c r="G9" s="13" t="s">
        <v>47</v>
      </c>
      <c r="H9" s="13" t="s">
        <v>47</v>
      </c>
      <c r="I9" s="13" t="s">
        <v>47</v>
      </c>
      <c r="J9" s="13" t="s">
        <v>47</v>
      </c>
    </row>
    <row r="10" spans="1:10" ht="15" customHeight="1">
      <c r="A10" s="8">
        <v>17</v>
      </c>
      <c r="B10" s="8" t="s">
        <v>6</v>
      </c>
      <c r="C10" s="13" t="s">
        <v>47</v>
      </c>
      <c r="D10" s="13" t="s">
        <v>47</v>
      </c>
      <c r="E10" s="17">
        <v>19.9076350658545</v>
      </c>
      <c r="F10" s="13" t="s">
        <v>47</v>
      </c>
      <c r="G10" s="13" t="s">
        <v>47</v>
      </c>
      <c r="H10" s="13" t="s">
        <v>47</v>
      </c>
      <c r="I10" s="13" t="s">
        <v>47</v>
      </c>
      <c r="J10" s="13" t="s">
        <v>47</v>
      </c>
    </row>
    <row r="11" spans="1:10" ht="15" customHeight="1">
      <c r="A11" s="8">
        <v>18</v>
      </c>
      <c r="B11" s="8" t="s">
        <v>17</v>
      </c>
      <c r="C11" s="13" t="s">
        <v>47</v>
      </c>
      <c r="D11" s="13" t="s">
        <v>47</v>
      </c>
      <c r="E11" s="13" t="s">
        <v>47</v>
      </c>
      <c r="F11" s="13" t="s">
        <v>47</v>
      </c>
      <c r="G11" s="13" t="s">
        <v>47</v>
      </c>
      <c r="H11" s="13" t="s">
        <v>47</v>
      </c>
      <c r="I11" s="13" t="s">
        <v>47</v>
      </c>
      <c r="J11" s="13" t="s">
        <v>47</v>
      </c>
    </row>
    <row r="12" spans="1:10" ht="15" customHeight="1">
      <c r="A12" s="8">
        <v>19</v>
      </c>
      <c r="B12" s="8" t="s">
        <v>7</v>
      </c>
      <c r="C12" s="13" t="s">
        <v>47</v>
      </c>
      <c r="D12" s="13" t="s">
        <v>47</v>
      </c>
      <c r="E12" s="17">
        <v>64.693227378807407</v>
      </c>
      <c r="F12" s="13" t="s">
        <v>47</v>
      </c>
      <c r="G12" s="13" t="s">
        <v>47</v>
      </c>
      <c r="H12" s="13" t="s">
        <v>47</v>
      </c>
      <c r="I12" s="13" t="s">
        <v>47</v>
      </c>
      <c r="J12" s="13" t="s">
        <v>47</v>
      </c>
    </row>
    <row r="13" spans="1:10" ht="15" customHeight="1">
      <c r="A13" s="63"/>
      <c r="B13" s="63"/>
      <c r="C13" s="11">
        <f>SUM(C4:C12)</f>
        <v>531.82644003845928</v>
      </c>
      <c r="D13" s="11">
        <f t="shared" ref="D13:G13" si="4">SUM(D4:D12)</f>
        <v>900.1697453070451</v>
      </c>
      <c r="E13" s="11">
        <f t="shared" si="4"/>
        <v>6170.0795108969778</v>
      </c>
      <c r="F13" s="11">
        <f t="shared" si="4"/>
        <v>368.34330526858577</v>
      </c>
      <c r="G13" s="11">
        <f t="shared" si="4"/>
        <v>531.82644003845928</v>
      </c>
      <c r="H13" s="19">
        <f t="shared" si="1"/>
        <v>0.87268203528791266</v>
      </c>
      <c r="I13" s="19">
        <f t="shared" si="2"/>
        <v>5.2097640680117574E-2</v>
      </c>
      <c r="J13" s="19">
        <f t="shared" si="3"/>
        <v>7.5220324031969682E-2</v>
      </c>
    </row>
    <row r="14" spans="1:10" ht="15" customHeight="1">
      <c r="A14" s="43" t="s">
        <v>23</v>
      </c>
      <c r="B14" s="3"/>
      <c r="C14" s="3"/>
      <c r="D14" s="3"/>
      <c r="E14" s="3"/>
      <c r="F14" s="3"/>
      <c r="G14" s="3"/>
      <c r="H14" s="3"/>
      <c r="I14" s="3"/>
      <c r="J14" s="4"/>
    </row>
  </sheetData>
  <mergeCells count="1">
    <mergeCell ref="A13:B13"/>
  </mergeCells>
  <printOptions horizontalCentered="1" verticalCentered="1"/>
  <pageMargins left="0.7" right="0.7" top="0.78740157499999996" bottom="0.78740157499999996" header="0.3" footer="0.3"/>
  <pageSetup paperSize="9" scale="66" orientation="landscape" r:id="rId1"/>
  <drawing r:id="rId2"/>
</worksheet>
</file>

<file path=xl/worksheets/sheet6.xml><?xml version="1.0" encoding="utf-8"?>
<worksheet xmlns="http://schemas.openxmlformats.org/spreadsheetml/2006/main" xmlns:r="http://schemas.openxmlformats.org/officeDocument/2006/relationships">
  <sheetPr>
    <pageSetUpPr fitToPage="1"/>
  </sheetPr>
  <dimension ref="A1:J14"/>
  <sheetViews>
    <sheetView workbookViewId="0">
      <selection activeCell="J1" sqref="J1"/>
    </sheetView>
  </sheetViews>
  <sheetFormatPr baseColWidth="10" defaultRowHeight="12.75"/>
  <cols>
    <col min="1" max="1" width="10.7109375" style="1" customWidth="1"/>
    <col min="2" max="2" width="38.7109375" style="1" customWidth="1"/>
    <col min="3" max="4" width="22.7109375" style="1" customWidth="1"/>
    <col min="5" max="10" width="17.7109375" style="1" customWidth="1"/>
    <col min="11" max="16384" width="11.42578125" style="1"/>
  </cols>
  <sheetData>
    <row r="1" spans="1:10" ht="18.75">
      <c r="A1" s="44" t="s">
        <v>72</v>
      </c>
      <c r="J1" s="56" t="s">
        <v>134</v>
      </c>
    </row>
    <row r="3" spans="1:10" ht="50.1" customHeight="1">
      <c r="A3" s="2" t="s">
        <v>24</v>
      </c>
      <c r="B3" s="2" t="s">
        <v>25</v>
      </c>
      <c r="C3" s="2" t="s">
        <v>75</v>
      </c>
      <c r="D3" s="2" t="s">
        <v>76</v>
      </c>
      <c r="E3" s="2" t="s">
        <v>26</v>
      </c>
      <c r="F3" s="2" t="s">
        <v>77</v>
      </c>
      <c r="G3" s="2" t="s">
        <v>27</v>
      </c>
      <c r="H3" s="2" t="s">
        <v>28</v>
      </c>
      <c r="I3" s="2" t="s">
        <v>78</v>
      </c>
      <c r="J3" s="2" t="s">
        <v>29</v>
      </c>
    </row>
    <row r="4" spans="1:10" ht="15" customHeight="1">
      <c r="A4" s="5">
        <v>1</v>
      </c>
      <c r="B4" s="5" t="s">
        <v>8</v>
      </c>
      <c r="C4" s="14" t="s">
        <v>47</v>
      </c>
      <c r="D4" s="14" t="s">
        <v>47</v>
      </c>
      <c r="E4" s="14" t="s">
        <v>47</v>
      </c>
      <c r="F4" s="14" t="s">
        <v>47</v>
      </c>
      <c r="G4" s="14" t="s">
        <v>47</v>
      </c>
      <c r="H4" s="14" t="s">
        <v>47</v>
      </c>
      <c r="I4" s="14" t="s">
        <v>47</v>
      </c>
      <c r="J4" s="14" t="s">
        <v>47</v>
      </c>
    </row>
    <row r="5" spans="1:10" ht="15" customHeight="1">
      <c r="A5" s="8">
        <v>2</v>
      </c>
      <c r="B5" s="8" t="s">
        <v>9</v>
      </c>
      <c r="C5" s="17">
        <v>140.27595588782299</v>
      </c>
      <c r="D5" s="17">
        <v>248.37912407428902</v>
      </c>
      <c r="E5" s="17">
        <v>2191.8481246969109</v>
      </c>
      <c r="F5" s="17">
        <v>108.10316818646604</v>
      </c>
      <c r="G5" s="17">
        <v>140.27595588782299</v>
      </c>
      <c r="H5" s="18">
        <f t="shared" ref="H5:H13" si="0">E5/SUM($E5:$G5)</f>
        <v>0.89821475676113249</v>
      </c>
      <c r="I5" s="18">
        <f t="shared" ref="I5:I13" si="1">F5/SUM($E5:$G5)</f>
        <v>4.4300451214493421E-2</v>
      </c>
      <c r="J5" s="18">
        <f t="shared" ref="J5:J13" si="2">G5/SUM($E5:$G5)</f>
        <v>5.7484792024374086E-2</v>
      </c>
    </row>
    <row r="6" spans="1:10" ht="15" customHeight="1">
      <c r="A6" s="8">
        <v>3</v>
      </c>
      <c r="B6" s="8" t="s">
        <v>10</v>
      </c>
      <c r="C6" s="17">
        <v>309.25636384601</v>
      </c>
      <c r="D6" s="17">
        <v>512.39952250745296</v>
      </c>
      <c r="E6" s="17">
        <v>3260.8219156253472</v>
      </c>
      <c r="F6" s="17">
        <v>203.14315866144295</v>
      </c>
      <c r="G6" s="17">
        <v>309.25636384601</v>
      </c>
      <c r="H6" s="18">
        <f t="shared" si="0"/>
        <v>0.86420104653041063</v>
      </c>
      <c r="I6" s="18">
        <f t="shared" si="1"/>
        <v>5.3838122673756851E-2</v>
      </c>
      <c r="J6" s="18">
        <f t="shared" si="2"/>
        <v>8.196083079583244E-2</v>
      </c>
    </row>
    <row r="7" spans="1:10" ht="15" customHeight="1">
      <c r="A7" s="8">
        <v>4</v>
      </c>
      <c r="B7" s="8" t="s">
        <v>11</v>
      </c>
      <c r="C7" s="13" t="s">
        <v>47</v>
      </c>
      <c r="D7" s="13" t="s">
        <v>47</v>
      </c>
      <c r="E7" s="13" t="s">
        <v>47</v>
      </c>
      <c r="F7" s="13" t="s">
        <v>47</v>
      </c>
      <c r="G7" s="13" t="s">
        <v>47</v>
      </c>
      <c r="H7" s="13" t="s">
        <v>47</v>
      </c>
      <c r="I7" s="13" t="s">
        <v>47</v>
      </c>
      <c r="J7" s="13" t="s">
        <v>47</v>
      </c>
    </row>
    <row r="8" spans="1:10" ht="15" customHeight="1">
      <c r="A8" s="8">
        <v>5</v>
      </c>
      <c r="B8" s="8" t="s">
        <v>12</v>
      </c>
      <c r="C8" s="13" t="s">
        <v>47</v>
      </c>
      <c r="D8" s="13" t="s">
        <v>47</v>
      </c>
      <c r="E8" s="13" t="s">
        <v>47</v>
      </c>
      <c r="F8" s="13" t="s">
        <v>47</v>
      </c>
      <c r="G8" s="13" t="s">
        <v>47</v>
      </c>
      <c r="H8" s="13" t="s">
        <v>47</v>
      </c>
      <c r="I8" s="13" t="s">
        <v>47</v>
      </c>
      <c r="J8" s="13" t="s">
        <v>47</v>
      </c>
    </row>
    <row r="9" spans="1:10" ht="15" customHeight="1">
      <c r="A9" s="8">
        <v>6</v>
      </c>
      <c r="B9" s="8" t="s">
        <v>13</v>
      </c>
      <c r="C9" s="13" t="s">
        <v>47</v>
      </c>
      <c r="D9" s="13" t="s">
        <v>47</v>
      </c>
      <c r="E9" s="13" t="s">
        <v>47</v>
      </c>
      <c r="F9" s="13" t="s">
        <v>47</v>
      </c>
      <c r="G9" s="13" t="s">
        <v>47</v>
      </c>
      <c r="H9" s="13" t="s">
        <v>47</v>
      </c>
      <c r="I9" s="13" t="s">
        <v>47</v>
      </c>
      <c r="J9" s="13" t="s">
        <v>47</v>
      </c>
    </row>
    <row r="10" spans="1:10" ht="15" customHeight="1">
      <c r="A10" s="8">
        <v>7</v>
      </c>
      <c r="B10" s="8" t="s">
        <v>14</v>
      </c>
      <c r="C10" s="17">
        <v>63.838565347739902</v>
      </c>
      <c r="D10" s="17">
        <v>108.941590257139</v>
      </c>
      <c r="E10" s="17">
        <v>556.88365268216307</v>
      </c>
      <c r="F10" s="17">
        <v>45.103024909399096</v>
      </c>
      <c r="G10" s="17">
        <v>63.838565347739902</v>
      </c>
      <c r="H10" s="18">
        <f t="shared" si="0"/>
        <v>0.83638110538402899</v>
      </c>
      <c r="I10" s="18">
        <f t="shared" si="1"/>
        <v>6.7740034472545188E-2</v>
      </c>
      <c r="J10" s="18">
        <f t="shared" si="2"/>
        <v>9.5878860143425879E-2</v>
      </c>
    </row>
    <row r="11" spans="1:10" ht="15" customHeight="1">
      <c r="A11" s="8">
        <v>8</v>
      </c>
      <c r="B11" s="8" t="s">
        <v>15</v>
      </c>
      <c r="C11" s="17">
        <v>18.4555549568849</v>
      </c>
      <c r="D11" s="17">
        <v>30.449508468164101</v>
      </c>
      <c r="E11" s="17">
        <v>160.52581789254688</v>
      </c>
      <c r="F11" s="17">
        <v>11.993953511279202</v>
      </c>
      <c r="G11" s="17">
        <v>18.4555549568849</v>
      </c>
      <c r="H11" s="18">
        <f t="shared" si="0"/>
        <v>0.84055789274761294</v>
      </c>
      <c r="I11" s="18">
        <f t="shared" si="1"/>
        <v>6.2803681186674468E-2</v>
      </c>
      <c r="J11" s="18">
        <f t="shared" si="2"/>
        <v>9.6638426065712574E-2</v>
      </c>
    </row>
    <row r="12" spans="1:10" ht="15" customHeight="1">
      <c r="A12" s="8">
        <v>9</v>
      </c>
      <c r="B12" s="8" t="s">
        <v>16</v>
      </c>
      <c r="C12" s="13" t="s">
        <v>47</v>
      </c>
      <c r="D12" s="13" t="s">
        <v>47</v>
      </c>
      <c r="E12" s="13" t="s">
        <v>47</v>
      </c>
      <c r="F12" s="13" t="s">
        <v>47</v>
      </c>
      <c r="G12" s="13" t="s">
        <v>47</v>
      </c>
      <c r="H12" s="13" t="s">
        <v>47</v>
      </c>
      <c r="I12" s="13" t="s">
        <v>47</v>
      </c>
      <c r="J12" s="13" t="s">
        <v>47</v>
      </c>
    </row>
    <row r="13" spans="1:10" ht="15" customHeight="1">
      <c r="A13" s="63"/>
      <c r="B13" s="63"/>
      <c r="C13" s="11">
        <f>SUM(C4:C12)</f>
        <v>531.8264400384578</v>
      </c>
      <c r="D13" s="11">
        <f t="shared" ref="D13:G13" si="3">SUM(D4:D12)</f>
        <v>900.1697453070451</v>
      </c>
      <c r="E13" s="11">
        <f t="shared" si="3"/>
        <v>6170.0795108969687</v>
      </c>
      <c r="F13" s="11">
        <f t="shared" si="3"/>
        <v>368.3433052685873</v>
      </c>
      <c r="G13" s="11">
        <f t="shared" si="3"/>
        <v>531.8264400384578</v>
      </c>
      <c r="H13" s="19">
        <f t="shared" si="0"/>
        <v>0.87268203528791266</v>
      </c>
      <c r="I13" s="19">
        <f t="shared" si="1"/>
        <v>5.2097640680117865E-2</v>
      </c>
      <c r="J13" s="19">
        <f t="shared" si="2"/>
        <v>7.5220324031969585E-2</v>
      </c>
    </row>
    <row r="14" spans="1:10" ht="15" customHeight="1">
      <c r="A14" s="43" t="s">
        <v>23</v>
      </c>
      <c r="B14" s="3"/>
      <c r="C14" s="3"/>
      <c r="D14" s="3"/>
      <c r="E14" s="3"/>
      <c r="F14" s="3"/>
      <c r="G14" s="3"/>
      <c r="H14" s="3"/>
      <c r="I14" s="3"/>
      <c r="J14" s="4"/>
    </row>
  </sheetData>
  <mergeCells count="1">
    <mergeCell ref="A13:B13"/>
  </mergeCells>
  <printOptions horizontalCentered="1" verticalCentered="1"/>
  <pageMargins left="0.7" right="0.7" top="0.78740157499999996" bottom="0.78740157499999996" header="0.3" footer="0.3"/>
  <pageSetup paperSize="9" scale="66" orientation="landscape" r:id="rId1"/>
  <drawing r:id="rId2"/>
</worksheet>
</file>

<file path=xl/worksheets/sheet7.xml><?xml version="1.0" encoding="utf-8"?>
<worksheet xmlns="http://schemas.openxmlformats.org/spreadsheetml/2006/main" xmlns:r="http://schemas.openxmlformats.org/officeDocument/2006/relationships">
  <sheetPr>
    <pageSetUpPr fitToPage="1"/>
  </sheetPr>
  <dimension ref="A1:L14"/>
  <sheetViews>
    <sheetView workbookViewId="0">
      <selection activeCell="L1" sqref="L1"/>
    </sheetView>
  </sheetViews>
  <sheetFormatPr baseColWidth="10" defaultRowHeight="12.75"/>
  <cols>
    <col min="1" max="1" width="10.7109375" style="1" customWidth="1"/>
    <col min="2" max="2" width="38.7109375" style="1" customWidth="1"/>
    <col min="3" max="12" width="17.7109375" style="1" customWidth="1"/>
    <col min="13" max="16384" width="11.42578125" style="1"/>
  </cols>
  <sheetData>
    <row r="1" spans="1:12" ht="18.75">
      <c r="A1" s="44" t="s">
        <v>73</v>
      </c>
      <c r="L1" s="56" t="s">
        <v>134</v>
      </c>
    </row>
    <row r="3" spans="1:12" ht="50.1" customHeight="1">
      <c r="A3" s="2" t="s">
        <v>18</v>
      </c>
      <c r="B3" s="2" t="s">
        <v>19</v>
      </c>
      <c r="C3" s="2" t="s">
        <v>30</v>
      </c>
      <c r="D3" s="2" t="s">
        <v>31</v>
      </c>
      <c r="E3" s="2" t="s">
        <v>32</v>
      </c>
      <c r="F3" s="2" t="s">
        <v>33</v>
      </c>
      <c r="G3" s="2" t="s">
        <v>34</v>
      </c>
      <c r="H3" s="2" t="s">
        <v>35</v>
      </c>
      <c r="I3" s="2" t="s">
        <v>36</v>
      </c>
      <c r="J3" s="2" t="s">
        <v>37</v>
      </c>
      <c r="K3" s="2" t="s">
        <v>38</v>
      </c>
      <c r="L3" s="2" t="s">
        <v>39</v>
      </c>
    </row>
    <row r="4" spans="1:12" ht="15" customHeight="1">
      <c r="A4" s="20">
        <v>11</v>
      </c>
      <c r="B4" s="20" t="s">
        <v>0</v>
      </c>
      <c r="C4" s="21">
        <v>94.891540688119008</v>
      </c>
      <c r="D4" s="21">
        <v>641.42547922913604</v>
      </c>
      <c r="E4" s="15">
        <v>927.86600198330689</v>
      </c>
      <c r="F4" s="15">
        <v>1049.1630835660501</v>
      </c>
      <c r="G4" s="15">
        <v>503.27104697767601</v>
      </c>
      <c r="H4" s="16">
        <v>2.9500414936235567E-2</v>
      </c>
      <c r="I4" s="16">
        <v>0.19940995425635924</v>
      </c>
      <c r="J4" s="16">
        <v>0.28846019218613783</v>
      </c>
      <c r="K4" s="16">
        <v>0.32616970992920225</v>
      </c>
      <c r="L4" s="16">
        <v>0.15645972869206498</v>
      </c>
    </row>
    <row r="5" spans="1:12" ht="15" customHeight="1">
      <c r="A5" s="22">
        <v>12</v>
      </c>
      <c r="B5" s="22" t="s">
        <v>1</v>
      </c>
      <c r="C5" s="23">
        <v>23.353051184794399</v>
      </c>
      <c r="D5" s="23">
        <v>219.81840682087</v>
      </c>
      <c r="E5" s="17">
        <v>383.69723096187801</v>
      </c>
      <c r="F5" s="17">
        <v>393.715079506226</v>
      </c>
      <c r="G5" s="17">
        <v>184.49934669119398</v>
      </c>
      <c r="H5" s="18">
        <v>1.9378788807938467E-2</v>
      </c>
      <c r="I5" s="18">
        <v>0.18240933264655301</v>
      </c>
      <c r="J5" s="18">
        <v>0.31839897691152541</v>
      </c>
      <c r="K5" s="18">
        <v>0.32671197077749348</v>
      </c>
      <c r="L5" s="18">
        <v>0.15310093085648957</v>
      </c>
    </row>
    <row r="6" spans="1:12" ht="15" customHeight="1">
      <c r="A6" s="22">
        <v>13</v>
      </c>
      <c r="B6" s="22" t="s">
        <v>2</v>
      </c>
      <c r="C6" s="23">
        <v>69.103645354894198</v>
      </c>
      <c r="D6" s="23">
        <v>195.11966279344301</v>
      </c>
      <c r="E6" s="17">
        <v>255.68823283505998</v>
      </c>
      <c r="F6" s="17">
        <v>342.07809389523703</v>
      </c>
      <c r="G6" s="17">
        <v>92.269577717089589</v>
      </c>
      <c r="H6" s="18">
        <v>7.2416010705227823E-2</v>
      </c>
      <c r="I6" s="18">
        <v>0.20447239095831118</v>
      </c>
      <c r="J6" s="18">
        <v>0.26794421207582669</v>
      </c>
      <c r="K6" s="18">
        <v>0.3584750237461527</v>
      </c>
      <c r="L6" s="18">
        <v>9.6692362514481711E-2</v>
      </c>
    </row>
    <row r="7" spans="1:12" ht="15" customHeight="1">
      <c r="A7" s="22">
        <v>14</v>
      </c>
      <c r="B7" s="22" t="s">
        <v>3</v>
      </c>
      <c r="C7" s="23">
        <v>64.491060435202911</v>
      </c>
      <c r="D7" s="23">
        <v>63.469998195791305</v>
      </c>
      <c r="E7" s="17">
        <v>120.69328708610199</v>
      </c>
      <c r="F7" s="17">
        <v>256.69621561106101</v>
      </c>
      <c r="G7" s="17">
        <v>52.7723974886718</v>
      </c>
      <c r="H7" s="18">
        <v>0.11554991497199511</v>
      </c>
      <c r="I7" s="18">
        <v>0.11372045746038124</v>
      </c>
      <c r="J7" s="18">
        <v>0.21624856168246695</v>
      </c>
      <c r="K7" s="18">
        <v>0.45992771226475643</v>
      </c>
      <c r="L7" s="18">
        <v>9.4553353620400404E-2</v>
      </c>
    </row>
    <row r="8" spans="1:12" ht="15" customHeight="1">
      <c r="A8" s="22">
        <v>15</v>
      </c>
      <c r="B8" s="22" t="s">
        <v>4</v>
      </c>
      <c r="C8" s="23">
        <v>53.765429380315403</v>
      </c>
      <c r="D8" s="23">
        <v>219.931174193288</v>
      </c>
      <c r="E8" s="17">
        <v>305.627672931201</v>
      </c>
      <c r="F8" s="17">
        <v>327.98253308774696</v>
      </c>
      <c r="G8" s="17">
        <v>143.29304388216201</v>
      </c>
      <c r="H8" s="18">
        <v>5.1175934588695876E-2</v>
      </c>
      <c r="I8" s="18">
        <v>0.20933866825309</v>
      </c>
      <c r="J8" s="18">
        <v>0.29090778179758908</v>
      </c>
      <c r="K8" s="18">
        <v>0.3121859688091429</v>
      </c>
      <c r="L8" s="18">
        <v>0.13639164655148212</v>
      </c>
    </row>
    <row r="9" spans="1:12" ht="15" customHeight="1">
      <c r="A9" s="8">
        <v>16</v>
      </c>
      <c r="B9" s="8" t="s">
        <v>5</v>
      </c>
      <c r="C9" s="23">
        <v>0.44292678775004496</v>
      </c>
      <c r="D9" s="23">
        <v>0.52318623549937804</v>
      </c>
      <c r="E9" s="17">
        <v>0</v>
      </c>
      <c r="F9" s="17">
        <v>0</v>
      </c>
      <c r="G9" s="17">
        <v>0</v>
      </c>
      <c r="H9" s="18">
        <v>0.45846270269735695</v>
      </c>
      <c r="I9" s="18">
        <v>0.54153729730264299</v>
      </c>
      <c r="J9" s="18">
        <v>0</v>
      </c>
      <c r="K9" s="18">
        <v>0</v>
      </c>
      <c r="L9" s="18">
        <v>0</v>
      </c>
    </row>
    <row r="10" spans="1:12" ht="15" customHeight="1">
      <c r="A10" s="22">
        <v>17</v>
      </c>
      <c r="B10" s="22" t="s">
        <v>6</v>
      </c>
      <c r="C10" s="23">
        <v>0</v>
      </c>
      <c r="D10" s="23">
        <v>2.2794565491074001</v>
      </c>
      <c r="E10" s="17">
        <v>3.3593866599823401</v>
      </c>
      <c r="F10" s="17">
        <v>2.0858844597153001</v>
      </c>
      <c r="G10" s="17">
        <v>12.1829072615322</v>
      </c>
      <c r="H10" s="18">
        <v>0</v>
      </c>
      <c r="I10" s="18">
        <v>0.11450162498377628</v>
      </c>
      <c r="J10" s="18">
        <v>0.16874865707241654</v>
      </c>
      <c r="K10" s="18">
        <v>0.1047781148797651</v>
      </c>
      <c r="L10" s="18">
        <v>0.61197160306404208</v>
      </c>
    </row>
    <row r="11" spans="1:12" ht="15" customHeight="1">
      <c r="A11" s="8">
        <v>18</v>
      </c>
      <c r="B11" s="8" t="s">
        <v>17</v>
      </c>
      <c r="C11" s="25" t="s">
        <v>47</v>
      </c>
      <c r="D11" s="25" t="s">
        <v>47</v>
      </c>
      <c r="E11" s="13" t="s">
        <v>47</v>
      </c>
      <c r="F11" s="13" t="s">
        <v>47</v>
      </c>
      <c r="G11" s="13" t="s">
        <v>47</v>
      </c>
      <c r="H11" s="13" t="s">
        <v>47</v>
      </c>
      <c r="I11" s="13" t="s">
        <v>47</v>
      </c>
      <c r="J11" s="13" t="s">
        <v>47</v>
      </c>
      <c r="K11" s="13" t="s">
        <v>47</v>
      </c>
      <c r="L11" s="13" t="s">
        <v>47</v>
      </c>
    </row>
    <row r="12" spans="1:12" ht="15" customHeight="1">
      <c r="A12" s="22">
        <v>19</v>
      </c>
      <c r="B12" s="22" t="s">
        <v>7</v>
      </c>
      <c r="C12" s="23">
        <v>0</v>
      </c>
      <c r="D12" s="23">
        <v>1.5494011048942902</v>
      </c>
      <c r="E12" s="17">
        <v>17.315034326442102</v>
      </c>
      <c r="F12" s="17">
        <v>14.338223408527801</v>
      </c>
      <c r="G12" s="17">
        <v>31.490566314687399</v>
      </c>
      <c r="H12" s="18">
        <v>0</v>
      </c>
      <c r="I12" s="18">
        <v>2.3949974687346064E-2</v>
      </c>
      <c r="J12" s="18">
        <v>0.26764834007079763</v>
      </c>
      <c r="K12" s="18">
        <v>0.22163407952337982</v>
      </c>
      <c r="L12" s="18">
        <v>0.4867676057184766</v>
      </c>
    </row>
    <row r="13" spans="1:12" ht="15" customHeight="1">
      <c r="A13" s="63"/>
      <c r="B13" s="63"/>
      <c r="C13" s="24">
        <f t="shared" ref="C13:G13" si="0">SUM(C4:C12)</f>
        <v>306.04765383107593</v>
      </c>
      <c r="D13" s="24">
        <f t="shared" si="0"/>
        <v>1344.1167651220294</v>
      </c>
      <c r="E13" s="11">
        <f t="shared" si="0"/>
        <v>2014.2468467839724</v>
      </c>
      <c r="F13" s="11">
        <f t="shared" si="0"/>
        <v>2386.0591135345639</v>
      </c>
      <c r="G13" s="11">
        <f t="shared" si="0"/>
        <v>1019.7788863330129</v>
      </c>
      <c r="H13" s="19">
        <v>4.328668514134805E-2</v>
      </c>
      <c r="I13" s="19">
        <v>0.19010882284743313</v>
      </c>
      <c r="J13" s="19">
        <v>0.2848904997710448</v>
      </c>
      <c r="K13" s="19">
        <v>0.33747878241609719</v>
      </c>
      <c r="L13" s="19">
        <v>0.14423520982407689</v>
      </c>
    </row>
    <row r="14" spans="1:12" ht="15" customHeight="1">
      <c r="A14" s="43" t="s">
        <v>23</v>
      </c>
      <c r="B14" s="3"/>
      <c r="C14" s="3"/>
      <c r="D14" s="3"/>
      <c r="E14" s="3"/>
      <c r="F14" s="3"/>
      <c r="G14" s="3"/>
      <c r="H14" s="3"/>
      <c r="I14" s="3"/>
      <c r="J14" s="3"/>
      <c r="K14" s="3"/>
      <c r="L14" s="4"/>
    </row>
  </sheetData>
  <sortState ref="A2:F36">
    <sortCondition ref="A1:A1048576"/>
    <sortCondition ref="C1:C1048576"/>
  </sortState>
  <mergeCells count="1">
    <mergeCell ref="A13:B13"/>
  </mergeCells>
  <printOptions horizontalCentered="1" verticalCentered="1"/>
  <pageMargins left="0.7" right="0.7" top="0.78740157499999996" bottom="0.78740157499999996" header="0.3" footer="0.3"/>
  <pageSetup paperSize="9" orientation="landscape" r:id="rId1"/>
  <drawing r:id="rId2"/>
</worksheet>
</file>

<file path=xl/worksheets/sheet8.xml><?xml version="1.0" encoding="utf-8"?>
<worksheet xmlns="http://schemas.openxmlformats.org/spreadsheetml/2006/main" xmlns:r="http://schemas.openxmlformats.org/officeDocument/2006/relationships">
  <sheetPr>
    <pageSetUpPr fitToPage="1"/>
  </sheetPr>
  <dimension ref="A1:F14"/>
  <sheetViews>
    <sheetView workbookViewId="0">
      <selection activeCell="F1" sqref="F1"/>
    </sheetView>
  </sheetViews>
  <sheetFormatPr baseColWidth="10" defaultRowHeight="12.75"/>
  <cols>
    <col min="1" max="1" width="10.7109375" style="1" customWidth="1"/>
    <col min="2" max="2" width="38.7109375" style="1" customWidth="1"/>
    <col min="3" max="4" width="20.7109375" style="1" customWidth="1"/>
    <col min="5" max="6" width="15.7109375" style="1" customWidth="1"/>
    <col min="7" max="16384" width="11.42578125" style="1"/>
  </cols>
  <sheetData>
    <row r="1" spans="1:6" ht="18.75">
      <c r="A1" s="44" t="s">
        <v>74</v>
      </c>
      <c r="F1" s="56" t="s">
        <v>134</v>
      </c>
    </row>
    <row r="3" spans="1:6" ht="50.1" customHeight="1">
      <c r="A3" s="2" t="s">
        <v>18</v>
      </c>
      <c r="B3" s="2" t="s">
        <v>19</v>
      </c>
      <c r="C3" s="2" t="s">
        <v>40</v>
      </c>
      <c r="D3" s="2" t="s">
        <v>41</v>
      </c>
      <c r="E3" s="2" t="s">
        <v>42</v>
      </c>
      <c r="F3" s="2" t="s">
        <v>43</v>
      </c>
    </row>
    <row r="4" spans="1:6" ht="15" customHeight="1">
      <c r="A4" s="5">
        <v>11</v>
      </c>
      <c r="B4" s="5" t="s">
        <v>0</v>
      </c>
      <c r="C4" s="15">
        <v>2794.3973000000001</v>
      </c>
      <c r="D4" s="15">
        <v>3216.6171435000501</v>
      </c>
      <c r="E4" s="15">
        <f t="shared" ref="E4:E13" si="0">D4-C4</f>
        <v>422.21984350005005</v>
      </c>
      <c r="F4" s="27">
        <f t="shared" ref="F4:F13" si="1">D4/C4-1</f>
        <v>0.15109513722334689</v>
      </c>
    </row>
    <row r="5" spans="1:6" ht="15" customHeight="1">
      <c r="A5" s="8">
        <v>12</v>
      </c>
      <c r="B5" s="8" t="s">
        <v>1</v>
      </c>
      <c r="C5" s="17">
        <v>1293.8424</v>
      </c>
      <c r="D5" s="17">
        <v>1205.08311585717</v>
      </c>
      <c r="E5" s="17">
        <f t="shared" si="0"/>
        <v>-88.759284142829983</v>
      </c>
      <c r="F5" s="28">
        <f t="shared" si="1"/>
        <v>-6.8601310439996399E-2</v>
      </c>
    </row>
    <row r="6" spans="1:6" ht="15" customHeight="1">
      <c r="A6" s="8">
        <v>13</v>
      </c>
      <c r="B6" s="8" t="s">
        <v>2</v>
      </c>
      <c r="C6" s="17">
        <v>1808.5133000000001</v>
      </c>
      <c r="D6" s="17">
        <v>954.25921151811701</v>
      </c>
      <c r="E6" s="17">
        <f t="shared" si="0"/>
        <v>-854.25408848188306</v>
      </c>
      <c r="F6" s="28">
        <f t="shared" si="1"/>
        <v>-0.47235156549961954</v>
      </c>
    </row>
    <row r="7" spans="1:6" ht="15" customHeight="1">
      <c r="A7" s="8">
        <v>14</v>
      </c>
      <c r="B7" s="8" t="s">
        <v>3</v>
      </c>
      <c r="C7" s="17">
        <v>275.62810000000002</v>
      </c>
      <c r="D7" s="17">
        <v>558.122959577095</v>
      </c>
      <c r="E7" s="17">
        <f t="shared" si="0"/>
        <v>282.49485957709499</v>
      </c>
      <c r="F7" s="28">
        <f t="shared" si="1"/>
        <v>1.0249131332295036</v>
      </c>
    </row>
    <row r="8" spans="1:6" ht="15" customHeight="1">
      <c r="A8" s="8">
        <v>15</v>
      </c>
      <c r="B8" s="8" t="s">
        <v>4</v>
      </c>
      <c r="C8" s="17">
        <v>893.85069999999996</v>
      </c>
      <c r="D8" s="17">
        <v>1050.59985030693</v>
      </c>
      <c r="E8" s="17">
        <f t="shared" si="0"/>
        <v>156.74915030693001</v>
      </c>
      <c r="F8" s="28">
        <f t="shared" si="1"/>
        <v>0.17536390619477049</v>
      </c>
    </row>
    <row r="9" spans="1:6" ht="15" customHeight="1">
      <c r="A9" s="8">
        <v>16</v>
      </c>
      <c r="B9" s="8" t="s">
        <v>5</v>
      </c>
      <c r="C9" s="35" t="s">
        <v>47</v>
      </c>
      <c r="D9" s="17">
        <v>0.96611299999941003</v>
      </c>
      <c r="E9" s="17">
        <v>0.96611299999941003</v>
      </c>
      <c r="F9" s="28">
        <v>1</v>
      </c>
    </row>
    <row r="10" spans="1:6" ht="15" customHeight="1">
      <c r="A10" s="8">
        <v>17</v>
      </c>
      <c r="B10" s="8" t="s">
        <v>6</v>
      </c>
      <c r="C10" s="17">
        <v>40.142299999999999</v>
      </c>
      <c r="D10" s="17">
        <v>19.9076350658545</v>
      </c>
      <c r="E10" s="17">
        <f t="shared" si="0"/>
        <v>-20.234664934145499</v>
      </c>
      <c r="F10" s="28">
        <f t="shared" si="1"/>
        <v>-0.50407338229611898</v>
      </c>
    </row>
    <row r="11" spans="1:6" ht="15" customHeight="1">
      <c r="A11" s="8">
        <v>18</v>
      </c>
      <c r="B11" s="8" t="s">
        <v>17</v>
      </c>
      <c r="C11" s="35" t="s">
        <v>47</v>
      </c>
      <c r="D11" s="13" t="s">
        <v>47</v>
      </c>
      <c r="E11" s="13" t="s">
        <v>47</v>
      </c>
      <c r="F11" s="13" t="s">
        <v>47</v>
      </c>
    </row>
    <row r="12" spans="1:6" ht="15" customHeight="1">
      <c r="A12" s="8">
        <v>19</v>
      </c>
      <c r="B12" s="8" t="s">
        <v>7</v>
      </c>
      <c r="C12" s="17">
        <v>52.637999999999998</v>
      </c>
      <c r="D12" s="17">
        <v>64.693227378807407</v>
      </c>
      <c r="E12" s="17">
        <f t="shared" si="0"/>
        <v>12.055227378807409</v>
      </c>
      <c r="F12" s="28">
        <f t="shared" si="1"/>
        <v>0.22902137958903102</v>
      </c>
    </row>
    <row r="13" spans="1:6" ht="15" customHeight="1">
      <c r="A13" s="63"/>
      <c r="B13" s="63"/>
      <c r="C13" s="11">
        <f t="shared" ref="C13:D13" si="2">SUM(C4:C12)</f>
        <v>7159.0121000000008</v>
      </c>
      <c r="D13" s="11">
        <f t="shared" si="2"/>
        <v>7070.2492562040225</v>
      </c>
      <c r="E13" s="26">
        <f t="shared" si="0"/>
        <v>-88.76284379597837</v>
      </c>
      <c r="F13" s="29">
        <f t="shared" si="1"/>
        <v>-1.2398755939521111E-2</v>
      </c>
    </row>
    <row r="14" spans="1:6" ht="15" customHeight="1">
      <c r="A14" s="43" t="s">
        <v>23</v>
      </c>
      <c r="B14" s="3"/>
      <c r="C14" s="3"/>
      <c r="D14" s="3"/>
      <c r="E14" s="3"/>
      <c r="F14" s="4"/>
    </row>
  </sheetData>
  <mergeCells count="1">
    <mergeCell ref="A13:B13"/>
  </mergeCells>
  <printOptions horizontalCentered="1" verticalCentered="1"/>
  <pageMargins left="0.7" right="0.7" top="0.78740157499999996" bottom="0.78740157499999996" header="0.3" footer="0.3"/>
  <pageSetup paperSize="9" orientation="landscape"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8</vt:i4>
      </vt:variant>
    </vt:vector>
  </HeadingPairs>
  <TitlesOfParts>
    <vt:vector size="8" baseType="lpstr">
      <vt:lpstr>Faktenblatt</vt:lpstr>
      <vt:lpstr>Legende</vt:lpstr>
      <vt:lpstr>Statistik_Hauptnutzung</vt:lpstr>
      <vt:lpstr>Statistik_Gemeindetypen</vt:lpstr>
      <vt:lpstr>Analyse_unüberbaut_Hauptnutzung</vt:lpstr>
      <vt:lpstr>Analyse_unüberbaut_Gemeindetype</vt:lpstr>
      <vt:lpstr>Analyse_Erschliessung_oeV</vt:lpstr>
      <vt:lpstr>Vergleich_2007_2012</vt:lpstr>
    </vt:vector>
  </TitlesOfParts>
  <Company>Bundesverwaltung</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Etienne Rosset</dc:creator>
  <cp:lastModifiedBy>Rolf Giezendanner</cp:lastModifiedBy>
  <dcterms:created xsi:type="dcterms:W3CDTF">2012-11-16T14:45:10Z</dcterms:created>
  <dcterms:modified xsi:type="dcterms:W3CDTF">2012-12-18T09:46:02Z</dcterms:modified>
</cp:coreProperties>
</file>