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E2" i="2"/>
  <c r="E3" i="2"/>
  <c r="E4" i="2"/>
  <c r="E5" i="2"/>
  <c r="E6" i="2"/>
  <c r="E7" i="2"/>
  <c r="E8" i="2"/>
  <c r="C11" i="2"/>
  <c r="D11" i="2"/>
  <c r="F11" i="2" s="1"/>
  <c r="C11" i="3"/>
  <c r="D11" i="3"/>
  <c r="E11" i="3"/>
  <c r="F11" i="3"/>
  <c r="G11" i="3"/>
  <c r="H3" i="5"/>
  <c r="I3" i="5"/>
  <c r="J3" i="5"/>
  <c r="H4" i="5"/>
  <c r="I4" i="5"/>
  <c r="J4" i="5"/>
  <c r="H6" i="5"/>
  <c r="I6" i="5"/>
  <c r="J6" i="5"/>
  <c r="H8" i="5"/>
  <c r="I8" i="5"/>
  <c r="J8" i="5"/>
  <c r="H9" i="5"/>
  <c r="I9" i="5"/>
  <c r="J9" i="5"/>
  <c r="D11" i="5"/>
  <c r="E11" i="5"/>
  <c r="F11" i="5"/>
  <c r="G11" i="5"/>
  <c r="J11" i="5" s="1"/>
  <c r="C11" i="5"/>
  <c r="H3" i="7"/>
  <c r="I3" i="7"/>
  <c r="J3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J11" i="9" s="1"/>
  <c r="C11" i="9"/>
  <c r="F11" i="10"/>
  <c r="E11" i="10"/>
  <c r="C11" i="10"/>
  <c r="I3" i="10"/>
  <c r="I4" i="10"/>
  <c r="I6" i="10"/>
  <c r="I8" i="10"/>
  <c r="I9" i="10"/>
  <c r="H3" i="10"/>
  <c r="H4" i="10"/>
  <c r="H6" i="10"/>
  <c r="H8" i="10"/>
  <c r="H9" i="10"/>
  <c r="G3" i="10"/>
  <c r="G4" i="10"/>
  <c r="G6" i="10"/>
  <c r="G8" i="10"/>
  <c r="G9" i="10"/>
  <c r="F11" i="11"/>
  <c r="E11" i="11"/>
  <c r="C11" i="11"/>
  <c r="I3" i="11"/>
  <c r="I5" i="11"/>
  <c r="I6" i="11"/>
  <c r="I7" i="11"/>
  <c r="I8" i="11"/>
  <c r="I9" i="11"/>
  <c r="H3" i="11"/>
  <c r="H5" i="11"/>
  <c r="H6" i="11"/>
  <c r="H7" i="11"/>
  <c r="H8" i="11"/>
  <c r="H9" i="11"/>
  <c r="G3" i="11"/>
  <c r="G5" i="11"/>
  <c r="G6" i="11"/>
  <c r="G7" i="11"/>
  <c r="G8" i="11"/>
  <c r="G9" i="11"/>
  <c r="F11" i="12"/>
  <c r="E11" i="12"/>
  <c r="C11" i="12"/>
  <c r="I3" i="12"/>
  <c r="I4" i="12"/>
  <c r="I5" i="12"/>
  <c r="I6" i="12"/>
  <c r="I7" i="12"/>
  <c r="I8" i="12"/>
  <c r="I2" i="12"/>
  <c r="H3" i="12"/>
  <c r="H4" i="12"/>
  <c r="H5" i="12"/>
  <c r="H6" i="12"/>
  <c r="H7" i="12"/>
  <c r="H8" i="12"/>
  <c r="H2" i="12"/>
  <c r="G3" i="12"/>
  <c r="G4" i="12"/>
  <c r="G5" i="12"/>
  <c r="G6" i="12"/>
  <c r="G7" i="12"/>
  <c r="G8" i="12"/>
  <c r="G9" i="12"/>
  <c r="G2" i="12"/>
  <c r="E11" i="2" l="1"/>
  <c r="I11" i="5"/>
  <c r="H11" i="5"/>
  <c r="I11" i="7"/>
  <c r="H11" i="7"/>
  <c r="I11" i="9"/>
  <c r="H11" i="9"/>
  <c r="G11" i="10"/>
  <c r="H11" i="10"/>
  <c r="I11" i="10"/>
  <c r="D3" i="10"/>
  <c r="D4" i="10"/>
  <c r="D6" i="10"/>
  <c r="D8" i="10"/>
  <c r="D9" i="10"/>
  <c r="G11" i="11"/>
  <c r="I11" i="11"/>
  <c r="D3" i="11"/>
  <c r="D8" i="11"/>
  <c r="H11" i="11"/>
  <c r="D5" i="11"/>
  <c r="D6" i="11"/>
  <c r="D7" i="11"/>
  <c r="D9" i="11"/>
  <c r="G11" i="12"/>
  <c r="H11" i="12"/>
  <c r="I11" i="12"/>
  <c r="D2" i="12"/>
  <c r="D3" i="12"/>
  <c r="D4" i="12"/>
  <c r="D5" i="12"/>
  <c r="D6" i="12"/>
  <c r="D7" i="12"/>
  <c r="D8" i="12"/>
  <c r="D9" i="12"/>
</calcChain>
</file>

<file path=xl/sharedStrings.xml><?xml version="1.0" encoding="utf-8"?>
<sst xmlns="http://schemas.openxmlformats.org/spreadsheetml/2006/main" count="428" uniqueCount="139">
  <si>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</si>
  <si>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</si>
  <si>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</si>
  <si>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</si>
  <si>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</si>
  <si>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</si>
  <si>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</si>
  <si>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</si>
  <si>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</si>
  <si>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</si>
  <si>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</si>
  <si>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</si>
  <si>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</si>
  <si>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</si>
  <si>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</si>
  <si>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</si>
  <si>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</si>
  <si>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</si>
  <si>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</si>
  <si>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</si>
  <si>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</si>
  <si>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</si>
  <si>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</si>
  <si>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</si>
  <si>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</si>
  <si>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</si>
  <si>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</si>
  <si>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</si>
  <si>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</si>
  <si>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</si>
  <si>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</si>
  <si>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</si>
  <si>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</si>
  <si>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</si>
  <si>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</si>
  <si>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</si>
  <si>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</si>
  <si>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</si>
  <si>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</si>
  <si>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</si>
  <si>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</si>
  <si>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</si>
  <si>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</si>
  <si>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</si>
  <si>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</si>
  <si>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</si>
  <si>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</si>
  <si>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</si>
  <si>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</si>
  <si>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</si>
  <si>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</si>
  <si>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</si>
  <si>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</si>
  <si>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</si>
  <si>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</si>
  <si>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</si>
  <si>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</si>
  <si>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</si>
  <si>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</si>
  <si>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</si>
  <si>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</si>
  <si>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</si>
  <si>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</si>
  <si>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</si>
  <si>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</si>
  <si>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</si>
  <si>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</si>
  <si>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</si>
  <si>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</si>
  <si>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</si>
  <si>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</si>
  <si>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</si>
  <si>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In 10 Gemeinden sind die Verkehrszonen innerhalb der Bauzonen neu gemäss dem minimalen Geodatenmodell zugeordnet. In den übrigen 10 Gemeinden sind die Verkehrsflächen ausgeschnitten.</t>
  </si>
  <si>
    <t>Bemerkungen</t>
  </si>
  <si>
    <t>Die Weilerzonen werden den Nichtbauzonen zugeordnet (2012 Mischzonen).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</si>
  <si>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</si>
  <si>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</si>
  <si>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</si>
  <si>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</si>
  <si>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</si>
  <si>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</si>
  <si>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</si>
  <si>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</si>
  <si>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</si>
  <si>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</si>
  <si>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</si>
  <si>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</si>
  <si>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</si>
  <si>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</si>
  <si>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</si>
  <si>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</si>
  <si>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</si>
  <si>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</si>
  <si>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</si>
  <si>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</si>
  <si>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</si>
  <si>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</si>
  <si>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</si>
  <si>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</si>
  <si>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</si>
  <si>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</si>
  <si>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</si>
  <si>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</si>
  <si>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</si>
  <si>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</si>
  <si>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</si>
  <si>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</si>
  <si>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</si>
  <si>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</si>
  <si>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</si>
  <si>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</si>
  <si>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</si>
  <si>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</si>
  <si>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</si>
  <si>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</si>
  <si>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</si>
  <si>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</si>
  <si>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</si>
  <si>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</si>
  <si>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</si>
  <si>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</si>
  <si>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</si>
  <si>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</si>
  <si>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</si>
  <si>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</si>
  <si>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</si>
  <si>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</si>
  <si>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</si>
  <si>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</si>
  <si>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</si>
  <si>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</si>
  <si>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</si>
  <si>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</si>
  <si>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</si>
  <si>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</si>
  <si>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</si>
  <si>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</si>
  <si>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</si>
  <si>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Appenzell Ausserrhoden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</si>
</sst>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11-41C3-9019-A5DABA32206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575.69618385156298</c:v>
                </c:pt>
                <c:pt idx="1">
                  <c:v>167.65966844224999</c:v>
                </c:pt>
                <c:pt idx="2">
                  <c:v>282.43907069788099</c:v>
                </c:pt>
                <c:pt idx="3">
                  <c:v>91.125730568030306</c:v>
                </c:pt>
                <c:pt idx="4">
                  <c:v>200.88080400489798</c:v>
                </c:pt>
                <c:pt idx="5">
                  <c:v>122.942240444679</c:v>
                </c:pt>
                <c:pt idx="6">
                  <c:v>37.6570944445007</c:v>
                </c:pt>
                <c:pt idx="7">
                  <c:v>68.753203381335311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11-41C3-9019-A5DABA322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9070424"/>
        <c:axId val="565475704"/>
      </c:barChart>
      <c:catAx>
        <c:axId val="4390704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75704"/>
        <c:crosses val="autoZero"/>
        <c:auto val="1"/>
        <c:lblAlgn val="ctr"/>
        <c:lblOffset val="100"/>
        <c:noMultiLvlLbl val="0"/>
      </c:catAx>
      <c:valAx>
        <c:axId val="5654757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390704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422-41CC-8882-DABED57F56F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22-41CC-8882-DABED57F56F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422-41CC-8882-DABED57F56F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22-41CC-8882-DABED57F56F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422-41CC-8882-DABED57F56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0.86324594670757526</c:v>
                </c:pt>
                <c:pt idx="1">
                  <c:v>0.64915785791385872</c:v>
                </c:pt>
                <c:pt idx="2">
                  <c:v>0.8607545851991254</c:v>
                </c:pt>
                <c:pt idx="3">
                  <c:v>0.93430794016977248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22-41CC-8882-DABED57F56F7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422-41CC-8882-DABED57F56F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22-41CC-8882-DABED57F56F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422-41CC-8882-DABED57F56F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22-41CC-8882-DABED57F56F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422-41CC-8882-DABED57F56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5.9369308479036223E-2</c:v>
                </c:pt>
                <c:pt idx="1">
                  <c:v>8.6427169315877378E-2</c:v>
                </c:pt>
                <c:pt idx="2">
                  <c:v>7.0361873328718225E-2</c:v>
                </c:pt>
                <c:pt idx="3">
                  <c:v>4.4262683153072524E-2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422-41CC-8882-DABED57F56F7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422-41CC-8882-DABED57F56F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22-41CC-8882-DABED57F56F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422-41CC-8882-DABED57F56F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422-41CC-8882-DABED57F56F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422-41CC-8882-DABED57F56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7.7384744813388515E-2</c:v>
                </c:pt>
                <c:pt idx="1">
                  <c:v>0.26441497277026388</c:v>
                </c:pt>
                <c:pt idx="2">
                  <c:v>6.8883541472156418E-2</c:v>
                </c:pt>
                <c:pt idx="3">
                  <c:v>2.1429376677155013E-2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422-41CC-8882-DABED57F5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900912"/>
        <c:axId val="500817488"/>
      </c:barChart>
      <c:catAx>
        <c:axId val="490900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7488"/>
        <c:crosses val="autoZero"/>
        <c:auto val="1"/>
        <c:lblAlgn val="ctr"/>
        <c:lblOffset val="100"/>
        <c:noMultiLvlLbl val="0"/>
      </c:catAx>
      <c:valAx>
        <c:axId val="50081748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900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332.46936064826014</c:v>
                </c:pt>
                <c:pt idx="2" formatCode="General">
                  <c:v>0</c:v>
                </c:pt>
                <c:pt idx="3">
                  <c:v>208.58978393776462</c:v>
                </c:pt>
                <c:pt idx="4">
                  <c:v>362.53649103836563</c:v>
                </c:pt>
                <c:pt idx="5">
                  <c:v>130.86207059261241</c:v>
                </c:pt>
                <c:pt idx="6">
                  <c:v>103.7220950943607</c:v>
                </c:pt>
                <c:pt idx="7">
                  <c:v>226.10874819951101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1-4B99-ADC0-EC28543BCA0A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17.035419454178896</c:v>
                </c:pt>
                <c:pt idx="2" formatCode="General">
                  <c:v>0</c:v>
                </c:pt>
                <c:pt idx="3">
                  <c:v>12.362058310110399</c:v>
                </c:pt>
                <c:pt idx="4">
                  <c:v>18.735816307252403</c:v>
                </c:pt>
                <c:pt idx="5">
                  <c:v>6.8071148760327986</c:v>
                </c:pt>
                <c:pt idx="6">
                  <c:v>5.7340291577954501</c:v>
                </c:pt>
                <c:pt idx="7">
                  <c:v>11.901008230569598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71-4B99-ADC0-EC28543BCA0A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31.700952700219002</c:v>
                </c:pt>
                <c:pt idx="2" formatCode="General">
                  <c:v>0</c:v>
                </c:pt>
                <c:pt idx="3">
                  <c:v>12.634013885946</c:v>
                </c:pt>
                <c:pt idx="4">
                  <c:v>27.419770620075997</c:v>
                </c:pt>
                <c:pt idx="5">
                  <c:v>14.8714755585478</c:v>
                </c:pt>
                <c:pt idx="6">
                  <c:v>7.0162417939528501</c:v>
                </c:pt>
                <c:pt idx="7">
                  <c:v>16.647545429580401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71-4B99-ADC0-EC28543BC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8664"/>
        <c:axId val="500819448"/>
      </c:barChart>
      <c:catAx>
        <c:axId val="5008186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9448"/>
        <c:crosses val="autoZero"/>
        <c:auto val="1"/>
        <c:lblAlgn val="ctr"/>
        <c:lblOffset val="100"/>
        <c:noMultiLvlLbl val="0"/>
      </c:catAx>
      <c:valAx>
        <c:axId val="5008194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8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05-445D-979E-4C1121E221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05-445D-979E-4C1121E2212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705-445D-979E-4C1121E221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0.87215204819695702</c:v>
                </c:pt>
                <c:pt idx="2" formatCode="General">
                  <c:v>0</c:v>
                </c:pt>
                <c:pt idx="3">
                  <c:v>0.89298978709680021</c:v>
                </c:pt>
                <c:pt idx="4">
                  <c:v>0.88706512943174121</c:v>
                </c:pt>
                <c:pt idx="5">
                  <c:v>0.8578832011832177</c:v>
                </c:pt>
                <c:pt idx="6">
                  <c:v>0.89052964763589737</c:v>
                </c:pt>
                <c:pt idx="7">
                  <c:v>0.887894227058595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05-445D-979E-4C1121E22128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705-445D-979E-4C1121E221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05-445D-979E-4C1121E2212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705-445D-979E-4C1121E221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4.4688256204682433E-2</c:v>
                </c:pt>
                <c:pt idx="2" formatCode="General">
                  <c:v>0</c:v>
                </c:pt>
                <c:pt idx="3">
                  <c:v>5.2922974510186925E-2</c:v>
                </c:pt>
                <c:pt idx="4">
                  <c:v>4.5843355712965654E-2</c:v>
                </c:pt>
                <c:pt idx="5">
                  <c:v>4.4624920530659785E-2</c:v>
                </c:pt>
                <c:pt idx="6">
                  <c:v>4.92308120153193E-2</c:v>
                </c:pt>
                <c:pt idx="7">
                  <c:v>4.6733426230707968E-2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705-445D-979E-4C1121E22128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705-445D-979E-4C1121E221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05-445D-979E-4C1121E2212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705-445D-979E-4C1121E221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8.3159695598360533E-2</c:v>
                </c:pt>
                <c:pt idx="2" formatCode="General">
                  <c:v>0</c:v>
                </c:pt>
                <c:pt idx="3">
                  <c:v>5.4087238393012937E-2</c:v>
                </c:pt>
                <c:pt idx="4">
                  <c:v>6.7091514855293174E-2</c:v>
                </c:pt>
                <c:pt idx="5">
                  <c:v>9.7491878286122713E-2</c:v>
                </c:pt>
                <c:pt idx="6">
                  <c:v>6.0239540348783385E-2</c:v>
                </c:pt>
                <c:pt idx="7">
                  <c:v>6.5372346710697068E-2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705-445D-979E-4C1121E22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9056"/>
        <c:axId val="500804160"/>
      </c:barChart>
      <c:catAx>
        <c:axId val="5008190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4160"/>
        <c:crosses val="autoZero"/>
        <c:auto val="1"/>
        <c:lblAlgn val="ctr"/>
        <c:lblOffset val="100"/>
        <c:noMultiLvlLbl val="0"/>
      </c:catAx>
      <c:valAx>
        <c:axId val="50080416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9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332.46936064826014</c:v>
                </c:pt>
                <c:pt idx="2">
                  <c:v>342.14870451226301</c:v>
                </c:pt>
                <c:pt idx="3" formatCode="General">
                  <c:v>0</c:v>
                </c:pt>
                <c:pt idx="4">
                  <c:v>43.484407353919238</c:v>
                </c:pt>
                <c:pt idx="5" formatCode="General">
                  <c:v>0</c:v>
                </c:pt>
                <c:pt idx="6">
                  <c:v>491.69792535787167</c:v>
                </c:pt>
                <c:pt idx="7">
                  <c:v>154.48815163856239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6-401A-A422-510AC538976D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17.035419454178896</c:v>
                </c:pt>
                <c:pt idx="2">
                  <c:v>18.243787275404902</c:v>
                </c:pt>
                <c:pt idx="3" formatCode="General">
                  <c:v>0</c:v>
                </c:pt>
                <c:pt idx="4">
                  <c:v>2.7497307109539797</c:v>
                </c:pt>
                <c:pt idx="5" formatCode="General">
                  <c:v>0</c:v>
                </c:pt>
                <c:pt idx="6">
                  <c:v>27.627362560344807</c:v>
                </c:pt>
                <c:pt idx="7">
                  <c:v>6.9191463350570039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6-401A-A422-510AC538976D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31.700952700219002</c:v>
                </c:pt>
                <c:pt idx="2">
                  <c:v>18.482306731118097</c:v>
                </c:pt>
                <c:pt idx="3" formatCode="General">
                  <c:v>0</c:v>
                </c:pt>
                <c:pt idx="4">
                  <c:v>3.5059701091226803</c:v>
                </c:pt>
                <c:pt idx="5" formatCode="General">
                  <c:v>0</c:v>
                </c:pt>
                <c:pt idx="6">
                  <c:v>36.098839900190498</c:v>
                </c:pt>
                <c:pt idx="7">
                  <c:v>20.501930547671599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6-401A-A422-510AC5389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5136"/>
        <c:axId val="500807296"/>
      </c:barChart>
      <c:catAx>
        <c:axId val="500815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07296"/>
        <c:crosses val="autoZero"/>
        <c:auto val="1"/>
        <c:lblAlgn val="ctr"/>
        <c:lblOffset val="100"/>
        <c:noMultiLvlLbl val="0"/>
      </c:catAx>
      <c:valAx>
        <c:axId val="5008072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00815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78-490E-95DA-A4418E7EF0C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78-490E-95DA-A4418E7EF0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78-490E-95DA-A4418E7EF0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78-490E-95DA-A4418E7EF0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0.87215204819695702</c:v>
                </c:pt>
                <c:pt idx="2">
                  <c:v>0.90306535523053011</c:v>
                </c:pt>
                <c:pt idx="3" formatCode="General">
                  <c:v>0</c:v>
                </c:pt>
                <c:pt idx="4">
                  <c:v>0.87423226346445426</c:v>
                </c:pt>
                <c:pt idx="5" formatCode="General">
                  <c:v>0</c:v>
                </c:pt>
                <c:pt idx="6">
                  <c:v>0.88526569288439305</c:v>
                </c:pt>
                <c:pt idx="7">
                  <c:v>0.84925956145474391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78-490E-95DA-A4418E7EF0C7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78-490E-95DA-A4418E7EF0C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078-490E-95DA-A4418E7EF0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78-490E-95DA-A4418E7EF0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078-490E-95DA-A4418E7EF0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4.4688256204682433E-2</c:v>
                </c:pt>
                <c:pt idx="2">
                  <c:v>4.8152548933656003E-2</c:v>
                </c:pt>
                <c:pt idx="3" formatCode="General">
                  <c:v>0</c:v>
                </c:pt>
                <c:pt idx="4">
                  <c:v>5.5281960813899828E-2</c:v>
                </c:pt>
                <c:pt idx="5" formatCode="General">
                  <c:v>0</c:v>
                </c:pt>
                <c:pt idx="6">
                  <c:v>4.9741019838046061E-2</c:v>
                </c:pt>
                <c:pt idx="7">
                  <c:v>3.803625792545854E-2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078-490E-95DA-A4418E7EF0C7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078-490E-95DA-A4418E7EF0C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78-490E-95DA-A4418E7EF0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078-490E-95DA-A4418E7EF0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078-490E-95DA-A4418E7EF0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8.3159695598360533E-2</c:v>
                </c:pt>
                <c:pt idx="2">
                  <c:v>4.8782095835813888E-2</c:v>
                </c:pt>
                <c:pt idx="3" formatCode="General">
                  <c:v>0</c:v>
                </c:pt>
                <c:pt idx="4">
                  <c:v>7.0485775721645882E-2</c:v>
                </c:pt>
                <c:pt idx="5" formatCode="General">
                  <c:v>0</c:v>
                </c:pt>
                <c:pt idx="6">
                  <c:v>6.499328727756104E-2</c:v>
                </c:pt>
                <c:pt idx="7">
                  <c:v>0.11270418061979749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78-490E-95DA-A4418E7EF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3176"/>
        <c:axId val="426584032"/>
      </c:barChart>
      <c:catAx>
        <c:axId val="5008131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4032"/>
        <c:crosses val="autoZero"/>
        <c:auto val="1"/>
        <c:lblAlgn val="ctr"/>
        <c:lblOffset val="100"/>
        <c:noMultiLvlLbl val="0"/>
      </c:catAx>
      <c:valAx>
        <c:axId val="4265840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008131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15.6868732071714</c:v>
                </c:pt>
                <c:pt idx="1">
                  <c:v>14.135786088861199</c:v>
                </c:pt>
                <c:pt idx="2">
                  <c:v>8.0103195805246497</c:v>
                </c:pt>
                <c:pt idx="3">
                  <c:v>13.116449095775199</c:v>
                </c:pt>
                <c:pt idx="4">
                  <c:v>11.9921282400246</c:v>
                </c:pt>
                <c:pt idx="5">
                  <c:v>2.9765475435559803</c:v>
                </c:pt>
                <c:pt idx="6">
                  <c:v>0</c:v>
                </c:pt>
                <c:pt idx="7">
                  <c:v>2.0157187874730399E-2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89-4D20-ABC7-9490E9382426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49.729733473032702</c:v>
                </c:pt>
                <c:pt idx="1">
                  <c:v>26.009110790560399</c:v>
                </c:pt>
                <c:pt idx="2">
                  <c:v>28.922418101972596</c:v>
                </c:pt>
                <c:pt idx="3">
                  <c:v>22.310118278582401</c:v>
                </c:pt>
                <c:pt idx="4">
                  <c:v>21.8586549560974</c:v>
                </c:pt>
                <c:pt idx="5">
                  <c:v>10.348115172794699</c:v>
                </c:pt>
                <c:pt idx="6">
                  <c:v>2.6238486554525302</c:v>
                </c:pt>
                <c:pt idx="7">
                  <c:v>2.3849593119510799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89-4D20-ABC7-9490E9382426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126.12751644622699</c:v>
                </c:pt>
                <c:pt idx="1">
                  <c:v>38.815843169031297</c:v>
                </c:pt>
                <c:pt idx="2">
                  <c:v>79.544666550690792</c:v>
                </c:pt>
                <c:pt idx="3">
                  <c:v>23.978059519630001</c:v>
                </c:pt>
                <c:pt idx="4">
                  <c:v>54.853504288608804</c:v>
                </c:pt>
                <c:pt idx="5">
                  <c:v>35.4846640724992</c:v>
                </c:pt>
                <c:pt idx="6">
                  <c:v>9.8086469116730406</c:v>
                </c:pt>
                <c:pt idx="7">
                  <c:v>25.303291262531399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89-4D20-ABC7-9490E9382426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241.25738440755498</c:v>
                </c:pt>
                <c:pt idx="1">
                  <c:v>56.916569881867701</c:v>
                </c:pt>
                <c:pt idx="2">
                  <c:v>115.738569571151</c:v>
                </c:pt>
                <c:pt idx="3">
                  <c:v>24.986326827618999</c:v>
                </c:pt>
                <c:pt idx="4">
                  <c:v>71.071448433958793</c:v>
                </c:pt>
                <c:pt idx="5">
                  <c:v>44.3521043578071</c:v>
                </c:pt>
                <c:pt idx="6">
                  <c:v>14.115475839204198</c:v>
                </c:pt>
                <c:pt idx="7">
                  <c:v>26.621282055300899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89-4D20-ABC7-9490E9382426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142.89467728028399</c:v>
                </c:pt>
                <c:pt idx="1">
                  <c:v>31.782346260150597</c:v>
                </c:pt>
                <c:pt idx="2">
                  <c:v>50.223089734820903</c:v>
                </c:pt>
                <c:pt idx="3">
                  <c:v>6.7347760416487201</c:v>
                </c:pt>
                <c:pt idx="4">
                  <c:v>41.105072063788704</c:v>
                </c:pt>
                <c:pt idx="5">
                  <c:v>29.780807562620403</c:v>
                </c:pt>
                <c:pt idx="6">
                  <c:v>11.1091245516222</c:v>
                </c:pt>
                <c:pt idx="7">
                  <c:v>14.4235196745234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89-4D20-ABC7-9490E9382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2656"/>
        <c:axId val="426595400"/>
      </c:barChart>
      <c:catAx>
        <c:axId val="426592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5400"/>
        <c:crosses val="autoZero"/>
        <c:auto val="1"/>
        <c:lblAlgn val="ctr"/>
        <c:lblOffset val="100"/>
        <c:noMultiLvlLbl val="0"/>
      </c:catAx>
      <c:valAx>
        <c:axId val="4265954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9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B1-4CE5-B7FC-575C376A618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B1-4CE5-B7FC-575C376A61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2.7248527297835522E-2</c:v>
                </c:pt>
                <c:pt idx="1">
                  <c:v>8.4312388621399281E-2</c:v>
                </c:pt>
                <c:pt idx="2">
                  <c:v>2.8361231198509567E-2</c:v>
                </c:pt>
                <c:pt idx="3">
                  <c:v>0.14393793201823171</c:v>
                </c:pt>
                <c:pt idx="4">
                  <c:v>5.9697730014460153E-2</c:v>
                </c:pt>
                <c:pt idx="5">
                  <c:v>2.4210943080308217E-2</c:v>
                </c:pt>
                <c:pt idx="6">
                  <c:v>0</c:v>
                </c:pt>
                <c:pt idx="7">
                  <c:v>2.9318177323812988E-4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B1-4CE5-B7FC-575C376A618D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B1-4CE5-B7FC-575C376A61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8.6381905568952852E-2</c:v>
                </c:pt>
                <c:pt idx="1">
                  <c:v>0.15513040752637908</c:v>
                </c:pt>
                <c:pt idx="2">
                  <c:v>0.10240232969035647</c:v>
                </c:pt>
                <c:pt idx="3">
                  <c:v>0.24482786954402555</c:v>
                </c:pt>
                <c:pt idx="4">
                  <c:v>0.10881405334651985</c:v>
                </c:pt>
                <c:pt idx="5">
                  <c:v>8.4170544488497409E-2</c:v>
                </c:pt>
                <c:pt idx="6">
                  <c:v>6.9677403121640821E-2</c:v>
                </c:pt>
                <c:pt idx="7">
                  <c:v>3.4688697874130418E-2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B1-4CE5-B7FC-575C376A618D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CB1-4CE5-B7FC-575C376A61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0.21908694164252276</c:v>
                </c:pt>
                <c:pt idx="1">
                  <c:v>0.23151570300808816</c:v>
                </c:pt>
                <c:pt idx="2">
                  <c:v>0.28163479071889069</c:v>
                </c:pt>
                <c:pt idx="3">
                  <c:v>0.26313160489276749</c:v>
                </c:pt>
                <c:pt idx="4">
                  <c:v>0.27306493258128162</c:v>
                </c:pt>
                <c:pt idx="5">
                  <c:v>0.2886287450516507</c:v>
                </c:pt>
                <c:pt idx="6">
                  <c:v>0.26047273859421893</c:v>
                </c:pt>
                <c:pt idx="7">
                  <c:v>0.36803069194040816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CB1-4CE5-B7FC-575C376A618D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CB1-4CE5-B7FC-575C376A61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0.41907066743092791</c:v>
                </c:pt>
                <c:pt idx="1">
                  <c:v>0.33947683763115405</c:v>
                </c:pt>
                <c:pt idx="2">
                  <c:v>0.40978244340873171</c:v>
                </c:pt>
                <c:pt idx="3">
                  <c:v>0.2741961780995717</c:v>
                </c:pt>
                <c:pt idx="4">
                  <c:v>0.35379909682640248</c:v>
                </c:pt>
                <c:pt idx="5">
                  <c:v>0.36075562657262916</c:v>
                </c:pt>
                <c:pt idx="6">
                  <c:v>0.37484238973089118</c:v>
                </c:pt>
                <c:pt idx="7">
                  <c:v>0.38720057219042586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CB1-4CE5-B7FC-575C376A618D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CB1-4CE5-B7FC-575C376A61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0.24821195805976096</c:v>
                </c:pt>
                <c:pt idx="1">
                  <c:v>0.18956466321297943</c:v>
                </c:pt>
                <c:pt idx="2">
                  <c:v>0.17781920498351145</c:v>
                </c:pt>
                <c:pt idx="3">
                  <c:v>7.3906415445403523E-2</c:v>
                </c:pt>
                <c:pt idx="4">
                  <c:v>0.20462418723133607</c:v>
                </c:pt>
                <c:pt idx="5">
                  <c:v>0.24223414080691461</c:v>
                </c:pt>
                <c:pt idx="6">
                  <c:v>0.29500746855324911</c:v>
                </c:pt>
                <c:pt idx="7">
                  <c:v>0.20978685622179741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CB1-4CE5-B7FC-575C376A6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1680"/>
        <c:axId val="426584424"/>
      </c:barChart>
      <c:catAx>
        <c:axId val="426581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4424"/>
        <c:crosses val="autoZero"/>
        <c:auto val="1"/>
        <c:lblAlgn val="ctr"/>
        <c:lblOffset val="100"/>
        <c:noMultiLvlLbl val="0"/>
      </c:catAx>
      <c:valAx>
        <c:axId val="42658442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1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9F-449F-9233-CA8FAC99E4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9F-449F-9233-CA8FAC99E4D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572.47733800000003</c:v>
                </c:pt>
                <c:pt idx="1">
                  <c:v>170.95089970000001</c:v>
                </c:pt>
                <c:pt idx="2">
                  <c:v>282.96472769999997</c:v>
                </c:pt>
                <c:pt idx="3">
                  <c:v>87.077466540000003</c:v>
                </c:pt>
                <c:pt idx="4">
                  <c:v>205.66762009999999</c:v>
                </c:pt>
                <c:pt idx="5">
                  <c:v>118.49554999999999</c:v>
                </c:pt>
                <c:pt idx="6">
                  <c:v>37.375303000000002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9F-449F-9233-CA8FAC99E4DE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9F-449F-9233-CA8FAC99E4D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575.69618385156298</c:v>
                </c:pt>
                <c:pt idx="1">
                  <c:v>167.65966844224999</c:v>
                </c:pt>
                <c:pt idx="2">
                  <c:v>282.43907069788099</c:v>
                </c:pt>
                <c:pt idx="3">
                  <c:v>91.125730568030306</c:v>
                </c:pt>
                <c:pt idx="4">
                  <c:v>200.88080400489798</c:v>
                </c:pt>
                <c:pt idx="5">
                  <c:v>122.942240444679</c:v>
                </c:pt>
                <c:pt idx="6">
                  <c:v>37.6570944445007</c:v>
                </c:pt>
                <c:pt idx="7">
                  <c:v>68.753203381335311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9F-449F-9233-CA8FAC99E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6591872"/>
        <c:axId val="426589128"/>
      </c:barChart>
      <c:catAx>
        <c:axId val="4265918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9128"/>
        <c:crosses val="autoZero"/>
        <c:auto val="1"/>
        <c:lblAlgn val="ctr"/>
        <c:lblOffset val="100"/>
        <c:noMultiLvlLbl val="0"/>
      </c:catAx>
      <c:valAx>
        <c:axId val="4265891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91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DE6-4A20-8689-EE8DE13ADDC9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DE6-4A20-8689-EE8DE13ADDC9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DE6-4A20-8689-EE8DE13ADDC9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DE6-4A20-8689-EE8DE13ADDC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DE6-4A20-8689-EE8DE13ADDC9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DE6-4A20-8689-EE8DE13ADDC9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DE6-4A20-8689-EE8DE13ADDC9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DE6-4A20-8689-EE8DE13ADDC9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DE6-4A20-8689-EE8DE13ADDC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DE6-4A20-8689-EE8DE13ADDC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DE6-4A20-8689-EE8DE13ADDC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DE6-4A20-8689-EE8DE13ADDC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DE6-4A20-8689-EE8DE13ADDC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DE6-4A20-8689-EE8DE13ADD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575.69618385156298</c:v>
                </c:pt>
                <c:pt idx="1">
                  <c:v>167.65966844224999</c:v>
                </c:pt>
                <c:pt idx="2">
                  <c:v>282.43907069788099</c:v>
                </c:pt>
                <c:pt idx="3">
                  <c:v>91.125730568030306</c:v>
                </c:pt>
                <c:pt idx="4">
                  <c:v>200.88080400489798</c:v>
                </c:pt>
                <c:pt idx="5">
                  <c:v>122.942240444679</c:v>
                </c:pt>
                <c:pt idx="6">
                  <c:v>37.6570944445007</c:v>
                </c:pt>
                <c:pt idx="7">
                  <c:v>68.753203381335311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DE6-4A20-8689-EE8DE13AD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52-4EA9-AB45-A0045405B0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52-4EA9-AB45-A0045405B09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52-4EA9-AB45-A0045405B09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381.20573280265802</c:v>
                </c:pt>
                <c:pt idx="2" formatCode="General">
                  <c:v>0</c:v>
                </c:pt>
                <c:pt idx="3">
                  <c:v>233.58585613382101</c:v>
                </c:pt>
                <c:pt idx="4">
                  <c:v>408.69207796569401</c:v>
                </c:pt>
                <c:pt idx="5">
                  <c:v>152.54066102719301</c:v>
                </c:pt>
                <c:pt idx="6">
                  <c:v>116.472366046109</c:v>
                </c:pt>
                <c:pt idx="7">
                  <c:v>254.657301859661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52-4EA9-AB45-A0045405B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65904"/>
        <c:axId val="565469040"/>
      </c:barChart>
      <c:catAx>
        <c:axId val="5654659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9040"/>
        <c:crosses val="autoZero"/>
        <c:auto val="1"/>
        <c:lblAlgn val="ctr"/>
        <c:lblOffset val="100"/>
        <c:noMultiLvlLbl val="0"/>
      </c:catAx>
      <c:valAx>
        <c:axId val="5654690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659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CB-49FA-B37A-A8EED1E875F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CB-49FA-B37A-A8EED1E875F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CB-49FA-B37A-A8EED1E875F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260.99255977177734</c:v>
                </c:pt>
                <c:pt idx="2" formatCode="General">
                  <c:v>0</c:v>
                </c:pt>
                <c:pt idx="3">
                  <c:v>388.92083938365136</c:v>
                </c:pt>
                <c:pt idx="4">
                  <c:v>424.88000620198983</c:v>
                </c:pt>
                <c:pt idx="5">
                  <c:v>454.39577309262137</c:v>
                </c:pt>
                <c:pt idx="6">
                  <c:v>319.8033114939841</c:v>
                </c:pt>
                <c:pt idx="7">
                  <c:v>418.70651407376027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CB-49FA-B37A-A8EED1E87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82368"/>
        <c:axId val="565484720"/>
      </c:barChart>
      <c:catAx>
        <c:axId val="565482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4720"/>
        <c:crosses val="autoZero"/>
        <c:auto val="1"/>
        <c:lblAlgn val="ctr"/>
        <c:lblOffset val="100"/>
        <c:noMultiLvlLbl val="0"/>
      </c:catAx>
      <c:valAx>
        <c:axId val="5654847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823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59-4FE8-BA08-4FB9A10EC0A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59-4FE8-BA08-4FB9A10EC0A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59-4FE8-BA08-4FB9A10EC0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159.46694532635766</c:v>
                </c:pt>
                <c:pt idx="2" formatCode="General">
                  <c:v>0</c:v>
                </c:pt>
                <c:pt idx="3">
                  <c:v>266.98577681314549</c:v>
                </c:pt>
                <c:pt idx="4">
                  <c:v>287.56830704031381</c:v>
                </c:pt>
                <c:pt idx="5">
                  <c:v>325.52424461628897</c:v>
                </c:pt>
                <c:pt idx="6">
                  <c:v>180.77349999396088</c:v>
                </c:pt>
                <c:pt idx="7">
                  <c:v>286.550356542884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59-4FE8-BA08-4FB9A10EC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88760"/>
        <c:axId val="490897384"/>
      </c:barChart>
      <c:catAx>
        <c:axId val="490888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7384"/>
        <c:crosses val="autoZero"/>
        <c:auto val="1"/>
        <c:lblAlgn val="ctr"/>
        <c:lblOffset val="100"/>
        <c:noMultiLvlLbl val="0"/>
      </c:catAx>
      <c:valAx>
        <c:axId val="49089738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887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9D-4D2C-A7DC-78C2FA0DD57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9D-4D2C-A7DC-78C2FA0DD57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9D-4D2C-A7DC-78C2FA0DD57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9D-4D2C-A7DC-78C2FA0DD57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381.20573280265802</c:v>
                </c:pt>
                <c:pt idx="2">
                  <c:v>378.87479851878601</c:v>
                </c:pt>
                <c:pt idx="3" formatCode="General">
                  <c:v>0</c:v>
                </c:pt>
                <c:pt idx="4">
                  <c:v>49.7401081739959</c:v>
                </c:pt>
                <c:pt idx="5" formatCode="General">
                  <c:v>0</c:v>
                </c:pt>
                <c:pt idx="6">
                  <c:v>555.42412781840699</c:v>
                </c:pt>
                <c:pt idx="7">
                  <c:v>181.909228521291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9D-4D2C-A7DC-78C2FA0DD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1504"/>
        <c:axId val="490889152"/>
      </c:barChart>
      <c:catAx>
        <c:axId val="490891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9152"/>
        <c:crosses val="autoZero"/>
        <c:auto val="1"/>
        <c:lblAlgn val="ctr"/>
        <c:lblOffset val="100"/>
        <c:noMultiLvlLbl val="0"/>
      </c:catAx>
      <c:valAx>
        <c:axId val="49088915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15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5F-4539-AD01-9E9883CF003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5F-4539-AD01-9E9883CF00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5F-4539-AD01-9E9883CF003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5F-4539-AD01-9E9883CF003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260.99255977177734</c:v>
                </c:pt>
                <c:pt idx="2">
                  <c:v>369.77825348310171</c:v>
                </c:pt>
                <c:pt idx="3" formatCode="General">
                  <c:v>0</c:v>
                </c:pt>
                <c:pt idx="4">
                  <c:v>508.07056357503473</c:v>
                </c:pt>
                <c:pt idx="5" formatCode="General">
                  <c:v>0</c:v>
                </c:pt>
                <c:pt idx="6">
                  <c:v>400.27682892649682</c:v>
                </c:pt>
                <c:pt idx="7">
                  <c:v>504.60257564851872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5F-4539-AD01-9E9883CF0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89936"/>
        <c:axId val="490892680"/>
      </c:barChart>
      <c:catAx>
        <c:axId val="490889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2680"/>
        <c:crosses val="autoZero"/>
        <c:auto val="1"/>
        <c:lblAlgn val="ctr"/>
        <c:lblOffset val="100"/>
        <c:noMultiLvlLbl val="0"/>
      </c:catAx>
      <c:valAx>
        <c:axId val="4908926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899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ED-40E8-BE5E-0C745D9C6F9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ED-40E8-BE5E-0C745D9C6F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ED-40E8-BE5E-0C745D9C6F9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ED-40E8-BE5E-0C745D9C6F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159.46694532635766</c:v>
                </c:pt>
                <c:pt idx="2">
                  <c:v>258.68824151221224</c:v>
                </c:pt>
                <c:pt idx="3" formatCode="General">
                  <c:v>0</c:v>
                </c:pt>
                <c:pt idx="4">
                  <c:v>408.71083133932541</c:v>
                </c:pt>
                <c:pt idx="5" formatCode="General">
                  <c:v>0</c:v>
                </c:pt>
                <c:pt idx="6">
                  <c:v>254.85185272020144</c:v>
                </c:pt>
                <c:pt idx="7">
                  <c:v>341.93464007761469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ED-40E8-BE5E-0C745D9C6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0720"/>
        <c:axId val="490895424"/>
      </c:barChart>
      <c:catAx>
        <c:axId val="4908907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5424"/>
        <c:crosses val="autoZero"/>
        <c:auto val="1"/>
        <c:lblAlgn val="ctr"/>
        <c:lblOffset val="100"/>
        <c:noMultiLvlLbl val="0"/>
      </c:catAx>
      <c:valAx>
        <c:axId val="4908954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07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496.96739724488077</c:v>
                </c:pt>
                <c:pt idx="1">
                  <c:v>108.83759122451879</c:v>
                </c:pt>
                <c:pt idx="2">
                  <c:v>243.110725142581</c:v>
                </c:pt>
                <c:pt idx="3">
                  <c:v>85.139493623482068</c:v>
                </c:pt>
                <c:pt idx="4">
                  <c:v>200.88080400489798</c:v>
                </c:pt>
                <c:pt idx="5">
                  <c:v>122.942240444679</c:v>
                </c:pt>
                <c:pt idx="6">
                  <c:v>37.6570944445007</c:v>
                </c:pt>
                <c:pt idx="7">
                  <c:v>68.753203381335311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48-4934-8E00-C139FBFB7FFE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34.178684329287393</c:v>
                </c:pt>
                <c:pt idx="1">
                  <c:v>14.490350551902203</c:v>
                </c:pt>
                <c:pt idx="2">
                  <c:v>19.872942115525195</c:v>
                </c:pt>
                <c:pt idx="3">
                  <c:v>4.0334693392249807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48-4934-8E00-C139FBFB7FFE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44.550102277394799</c:v>
                </c:pt>
                <c:pt idx="1">
                  <c:v>44.331726665829002</c:v>
                </c:pt>
                <c:pt idx="2">
                  <c:v>19.455403439774802</c:v>
                </c:pt>
                <c:pt idx="3">
                  <c:v>1.9527676053232601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48-4934-8E00-C139FBFB7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812000"/>
        <c:axId val="500816704"/>
      </c:barChart>
      <c:catAx>
        <c:axId val="5008120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00816704"/>
        <c:crosses val="autoZero"/>
        <c:auto val="1"/>
        <c:lblAlgn val="ctr"/>
        <c:lblOffset val="100"/>
        <c:noMultiLvlLbl val="0"/>
      </c:catAx>
      <c:valAx>
        <c:axId val="5008167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008120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tabSelected="1" workbookViewId="0"/>
  </sheetViews>
  <sheetFormatPr baseColWidth="10" defaultRowHeight="15" x14ac:dyDescent="0.2"/>
  <cols>
    <col min="1" max="1" width="37.7109375" style="29" customWidth="1"/>
    <col min="2" max="2" width="57.7109375" style="29" customWidth="1"/>
    <col min="3" max="16384" width="11.42578125" style="30"/>
  </cols>
  <sheetData>
    <row r="1" spans="1:2" ht="18.75" x14ac:dyDescent="0.2">
      <c r="A1" s="28" t="s">
        <v>63</v>
      </c>
    </row>
    <row r="2" spans="1:2" ht="18.75" x14ac:dyDescent="0.2">
      <c r="A2" s="28" t="s">
        <v>64</v>
      </c>
    </row>
    <row r="4" spans="1:2" ht="12.75" x14ac:dyDescent="0.2">
      <c r="A4" s="55" t="s">
        <v>138</v>
      </c>
      <c r="B4" s="56"/>
    </row>
    <row r="5" spans="1:2" ht="12.75" x14ac:dyDescent="0.2">
      <c r="A5" s="57"/>
      <c r="B5" s="58"/>
    </row>
    <row r="6" spans="1:2" x14ac:dyDescent="0.2">
      <c r="A6" s="31" t="s">
        <v>65</v>
      </c>
      <c r="B6" s="32" t="s">
        <v>66</v>
      </c>
    </row>
    <row r="7" spans="1:2" x14ac:dyDescent="0.2">
      <c r="A7" s="33"/>
      <c r="B7" s="34"/>
    </row>
    <row r="8" spans="1:2" x14ac:dyDescent="0.2">
      <c r="A8" s="31" t="s">
        <v>67</v>
      </c>
      <c r="B8" s="32" t="s">
        <v>68</v>
      </c>
    </row>
    <row r="9" spans="1:2" x14ac:dyDescent="0.2">
      <c r="A9" s="35" t="s">
        <v>69</v>
      </c>
      <c r="B9" s="36">
        <v>20</v>
      </c>
    </row>
    <row r="10" spans="1:2" x14ac:dyDescent="0.2">
      <c r="A10" s="33"/>
      <c r="B10" s="34"/>
    </row>
    <row r="11" spans="1:2" x14ac:dyDescent="0.2">
      <c r="A11" s="31" t="s">
        <v>70</v>
      </c>
      <c r="B11" s="37"/>
    </row>
    <row r="12" spans="1:2" x14ac:dyDescent="0.2">
      <c r="A12" s="35" t="s">
        <v>71</v>
      </c>
      <c r="B12" s="38">
        <v>51</v>
      </c>
    </row>
    <row r="13" spans="1:2" x14ac:dyDescent="0.2">
      <c r="A13" s="33"/>
      <c r="B13" s="40"/>
    </row>
    <row r="14" spans="1:2" ht="60" x14ac:dyDescent="0.2">
      <c r="A14" s="31" t="s">
        <v>8</v>
      </c>
      <c r="B14" s="37" t="s">
        <v>72</v>
      </c>
    </row>
    <row r="15" spans="1:2" x14ac:dyDescent="0.2">
      <c r="A15" s="33"/>
      <c r="B15" s="40"/>
    </row>
    <row r="16" spans="1:2" ht="30" x14ac:dyDescent="0.2">
      <c r="A16" s="41" t="s">
        <v>73</v>
      </c>
      <c r="B16" s="39" t="s">
        <v>74</v>
      </c>
    </row>
    <row r="17" spans="1:2" x14ac:dyDescent="0.2">
      <c r="A17" s="33"/>
      <c r="B17" s="34"/>
    </row>
    <row r="19" spans="1:2" ht="17.100000000000001" customHeight="1" x14ac:dyDescent="0.2">
      <c r="A19" s="42" t="s">
        <v>75</v>
      </c>
    </row>
    <row r="20" spans="1:2" ht="15" customHeight="1" x14ac:dyDescent="0.2">
      <c r="A20" s="43" t="s">
        <v>76</v>
      </c>
    </row>
    <row r="21" spans="1:2" ht="15" customHeight="1" x14ac:dyDescent="0.2">
      <c r="A21" s="43" t="s">
        <v>77</v>
      </c>
    </row>
    <row r="22" spans="1:2" ht="15" customHeight="1" x14ac:dyDescent="0.2">
      <c r="A22" s="43" t="s">
        <v>78</v>
      </c>
    </row>
    <row r="23" spans="1:2" ht="15" customHeight="1" x14ac:dyDescent="0.2">
      <c r="A23" s="43" t="s">
        <v>79</v>
      </c>
    </row>
    <row r="24" spans="1:2" ht="15" customHeight="1" x14ac:dyDescent="0.2">
      <c r="A24" s="43" t="s">
        <v>80</v>
      </c>
    </row>
    <row r="25" spans="1:2" ht="15" customHeight="1" x14ac:dyDescent="0.2">
      <c r="A25" s="43" t="s">
        <v>81</v>
      </c>
    </row>
    <row r="26" spans="1:2" ht="15" customHeight="1" x14ac:dyDescent="0.2">
      <c r="A26" s="43" t="s">
        <v>82</v>
      </c>
    </row>
    <row r="27" spans="1:2" ht="15" customHeight="1" x14ac:dyDescent="0.2">
      <c r="A27" s="43" t="s">
        <v>83</v>
      </c>
    </row>
    <row r="28" spans="1:2" ht="15" customHeight="1" x14ac:dyDescent="0.2">
      <c r="A28" s="43" t="s">
        <v>84</v>
      </c>
    </row>
    <row r="29" spans="1:2" x14ac:dyDescent="0.2">
      <c r="A29" s="43"/>
    </row>
    <row r="30" spans="1:2" x14ac:dyDescent="0.2">
      <c r="A30" s="43"/>
    </row>
    <row r="31" spans="1:2" x14ac:dyDescent="0.2">
      <c r="A31" s="43"/>
    </row>
    <row r="32" spans="1:2" x14ac:dyDescent="0.2">
      <c r="A32" s="44" t="s">
        <v>64</v>
      </c>
    </row>
    <row r="33" spans="1:1" x14ac:dyDescent="0.2">
      <c r="A33" s="44" t="s">
        <v>85</v>
      </c>
    </row>
    <row r="34" spans="1:1" x14ac:dyDescent="0.2">
      <c r="A34" s="44" t="s">
        <v>86</v>
      </c>
    </row>
    <row r="35" spans="1:1" x14ac:dyDescent="0.2">
      <c r="A35" s="44"/>
    </row>
    <row r="36" spans="1:1" x14ac:dyDescent="0.2">
      <c r="A36" s="44" t="s">
        <v>87</v>
      </c>
    </row>
    <row r="37" spans="1:1" x14ac:dyDescent="0.2">
      <c r="A37" s="44" t="s">
        <v>63</v>
      </c>
    </row>
    <row r="38" spans="1:1" x14ac:dyDescent="0.2">
      <c r="A38" s="44" t="s">
        <v>88</v>
      </c>
    </row>
    <row r="39" spans="1:1" x14ac:dyDescent="0.2">
      <c r="A39" s="45" t="s">
        <v>89</v>
      </c>
    </row>
    <row r="40" spans="1:1" x14ac:dyDescent="0.2">
      <c r="A40" s="44"/>
    </row>
    <row r="41" spans="1:1" x14ac:dyDescent="0.2">
      <c r="A41" s="44" t="s">
        <v>90</v>
      </c>
    </row>
  </sheetData>
  <mergeCells count="1">
    <mergeCell ref="A4:B5"/>
  </mergeCells>
  <hyperlinks>
    <hyperlink ref="A39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572.47733800000003</v>
      </c>
      <c r="D2" s="15">
        <v>575.69618385156298</v>
      </c>
      <c r="E2" s="15">
        <f t="shared" ref="E2:E11" si="0">D2-C2</f>
        <v>3.2188458515629463</v>
      </c>
      <c r="F2" s="25">
        <f t="shared" ref="F2:F11" si="1">D2/C2-1</f>
        <v>5.6226607376428372E-3</v>
      </c>
    </row>
    <row r="3" spans="1:6" ht="15" customHeight="1" x14ac:dyDescent="0.25">
      <c r="A3" s="8">
        <v>12</v>
      </c>
      <c r="B3" s="8" t="s">
        <v>2</v>
      </c>
      <c r="C3" s="17">
        <v>170.95089970000001</v>
      </c>
      <c r="D3" s="17">
        <v>167.65966844224999</v>
      </c>
      <c r="E3" s="17">
        <f t="shared" si="0"/>
        <v>-3.2912312577500131</v>
      </c>
      <c r="F3" s="26">
        <f t="shared" si="1"/>
        <v>-1.9252494508807838E-2</v>
      </c>
    </row>
    <row r="4" spans="1:6" ht="15" customHeight="1" x14ac:dyDescent="0.25">
      <c r="A4" s="8">
        <v>13</v>
      </c>
      <c r="B4" s="8" t="s">
        <v>3</v>
      </c>
      <c r="C4" s="17">
        <v>282.96472769999997</v>
      </c>
      <c r="D4" s="17">
        <v>282.43907069788099</v>
      </c>
      <c r="E4" s="17">
        <f t="shared" si="0"/>
        <v>-0.52565700211897592</v>
      </c>
      <c r="F4" s="26">
        <f t="shared" si="1"/>
        <v>-1.8576767726198318E-3</v>
      </c>
    </row>
    <row r="5" spans="1:6" ht="15" customHeight="1" x14ac:dyDescent="0.25">
      <c r="A5" s="8">
        <v>14</v>
      </c>
      <c r="B5" s="8" t="s">
        <v>4</v>
      </c>
      <c r="C5" s="17">
        <v>87.077466540000003</v>
      </c>
      <c r="D5" s="17">
        <v>91.125730568030306</v>
      </c>
      <c r="E5" s="17">
        <f t="shared" si="0"/>
        <v>4.0482640280303031</v>
      </c>
      <c r="F5" s="26">
        <f t="shared" si="1"/>
        <v>4.6490374477887286E-2</v>
      </c>
    </row>
    <row r="6" spans="1:6" ht="15" customHeight="1" x14ac:dyDescent="0.25">
      <c r="A6" s="8">
        <v>15</v>
      </c>
      <c r="B6" s="8" t="s">
        <v>5</v>
      </c>
      <c r="C6" s="17">
        <v>205.66762009999999</v>
      </c>
      <c r="D6" s="17">
        <v>200.88080400489798</v>
      </c>
      <c r="E6" s="17">
        <f t="shared" si="0"/>
        <v>-4.7868160951020116</v>
      </c>
      <c r="F6" s="26">
        <f t="shared" si="1"/>
        <v>-2.327452465669877E-2</v>
      </c>
    </row>
    <row r="7" spans="1:6" ht="15" customHeight="1" x14ac:dyDescent="0.25">
      <c r="A7" s="8">
        <v>16</v>
      </c>
      <c r="B7" s="8" t="s">
        <v>6</v>
      </c>
      <c r="C7" s="17">
        <v>118.49554999999999</v>
      </c>
      <c r="D7" s="17">
        <v>122.942240444679</v>
      </c>
      <c r="E7" s="17">
        <f t="shared" si="0"/>
        <v>4.4466904446790068</v>
      </c>
      <c r="F7" s="26">
        <f t="shared" si="1"/>
        <v>3.7526223091744804E-2</v>
      </c>
    </row>
    <row r="8" spans="1:6" ht="15" customHeight="1" x14ac:dyDescent="0.25">
      <c r="A8" s="8">
        <v>17</v>
      </c>
      <c r="B8" s="8" t="s">
        <v>7</v>
      </c>
      <c r="C8" s="17">
        <v>37.375303000000002</v>
      </c>
      <c r="D8" s="17">
        <v>37.6570944445007</v>
      </c>
      <c r="E8" s="17">
        <f t="shared" si="0"/>
        <v>0.28179144450069771</v>
      </c>
      <c r="F8" s="26">
        <f t="shared" si="1"/>
        <v>7.5395092984449352E-3</v>
      </c>
    </row>
    <row r="9" spans="1:6" ht="15" customHeight="1" x14ac:dyDescent="0.25">
      <c r="A9" s="8">
        <v>18</v>
      </c>
      <c r="B9" s="8" t="s">
        <v>8</v>
      </c>
      <c r="C9" s="13" t="s">
        <v>62</v>
      </c>
      <c r="D9" s="17">
        <v>68.753203381335311</v>
      </c>
      <c r="E9" s="17">
        <v>68.753203381335311</v>
      </c>
      <c r="F9" s="26">
        <v>1</v>
      </c>
    </row>
    <row r="10" spans="1:6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</row>
    <row r="11" spans="1:6" ht="15" customHeight="1" x14ac:dyDescent="0.2">
      <c r="A11" s="61"/>
      <c r="B11" s="61"/>
      <c r="C11" s="11">
        <f t="shared" ref="C11:D11" si="2">SUM(C2:C10)</f>
        <v>1475.0089050400002</v>
      </c>
      <c r="D11" s="11">
        <f t="shared" si="2"/>
        <v>1547.1539958351373</v>
      </c>
      <c r="E11" s="24">
        <f t="shared" si="0"/>
        <v>72.145090795137094</v>
      </c>
      <c r="F11" s="27">
        <f t="shared" si="1"/>
        <v>4.8911630667870964E-2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4" customWidth="1"/>
    <col min="2" max="2" width="70.7109375" style="54" customWidth="1"/>
    <col min="3" max="16384" width="11.42578125" style="46"/>
  </cols>
  <sheetData>
    <row r="1" spans="1:2" x14ac:dyDescent="0.25">
      <c r="A1" s="59" t="s">
        <v>91</v>
      </c>
      <c r="B1" s="59" t="s">
        <v>92</v>
      </c>
    </row>
    <row r="2" spans="1:2" x14ac:dyDescent="0.25">
      <c r="A2" s="60"/>
      <c r="B2" s="60"/>
    </row>
    <row r="3" spans="1:2" x14ac:dyDescent="0.25">
      <c r="A3" s="47" t="s">
        <v>28</v>
      </c>
      <c r="B3" s="48" t="s">
        <v>93</v>
      </c>
    </row>
    <row r="4" spans="1:2" x14ac:dyDescent="0.25">
      <c r="A4" s="49" t="s">
        <v>34</v>
      </c>
      <c r="B4" s="50" t="s">
        <v>94</v>
      </c>
    </row>
    <row r="5" spans="1:2" ht="30" x14ac:dyDescent="0.25">
      <c r="A5" s="49" t="s">
        <v>0</v>
      </c>
      <c r="B5" s="50" t="s">
        <v>95</v>
      </c>
    </row>
    <row r="6" spans="1:2" ht="30" x14ac:dyDescent="0.25">
      <c r="A6" s="49" t="s">
        <v>35</v>
      </c>
      <c r="B6" s="50" t="s">
        <v>96</v>
      </c>
    </row>
    <row r="7" spans="1:2" ht="30" x14ac:dyDescent="0.25">
      <c r="A7" s="49" t="s">
        <v>36</v>
      </c>
      <c r="B7" s="50" t="s">
        <v>97</v>
      </c>
    </row>
    <row r="8" spans="1:2" x14ac:dyDescent="0.25">
      <c r="A8" s="49" t="s">
        <v>29</v>
      </c>
      <c r="B8" s="50" t="s">
        <v>98</v>
      </c>
    </row>
    <row r="9" spans="1:2" ht="30" x14ac:dyDescent="0.25">
      <c r="A9" s="49" t="s">
        <v>30</v>
      </c>
      <c r="B9" s="50" t="s">
        <v>99</v>
      </c>
    </row>
    <row r="10" spans="1:2" ht="45" x14ac:dyDescent="0.25">
      <c r="A10" s="49" t="s">
        <v>31</v>
      </c>
      <c r="B10" s="50" t="s">
        <v>100</v>
      </c>
    </row>
    <row r="11" spans="1:2" ht="17.25" x14ac:dyDescent="0.25">
      <c r="A11" s="49" t="s">
        <v>101</v>
      </c>
      <c r="B11" s="50" t="s">
        <v>102</v>
      </c>
    </row>
    <row r="12" spans="1:2" ht="45" x14ac:dyDescent="0.25">
      <c r="A12" s="49" t="s">
        <v>32</v>
      </c>
      <c r="B12" s="50" t="s">
        <v>103</v>
      </c>
    </row>
    <row r="13" spans="1:2" ht="17.25" x14ac:dyDescent="0.25">
      <c r="A13" s="49" t="s">
        <v>104</v>
      </c>
      <c r="B13" s="51" t="s">
        <v>105</v>
      </c>
    </row>
    <row r="14" spans="1:2" ht="17.25" x14ac:dyDescent="0.25">
      <c r="A14" s="49" t="s">
        <v>106</v>
      </c>
      <c r="B14" s="51" t="s">
        <v>107</v>
      </c>
    </row>
    <row r="15" spans="1:2" x14ac:dyDescent="0.25">
      <c r="A15" s="49" t="s">
        <v>37</v>
      </c>
      <c r="B15" s="51" t="s">
        <v>108</v>
      </c>
    </row>
    <row r="16" spans="1:2" x14ac:dyDescent="0.25">
      <c r="A16" s="49" t="s">
        <v>38</v>
      </c>
      <c r="B16" s="51" t="s">
        <v>109</v>
      </c>
    </row>
    <row r="17" spans="1:2" x14ac:dyDescent="0.25">
      <c r="A17" s="49" t="s">
        <v>39</v>
      </c>
      <c r="B17" s="51" t="s">
        <v>110</v>
      </c>
    </row>
    <row r="18" spans="1:2" ht="30" x14ac:dyDescent="0.25">
      <c r="A18" s="49" t="s">
        <v>40</v>
      </c>
      <c r="B18" s="51" t="s">
        <v>111</v>
      </c>
    </row>
    <row r="19" spans="1:2" x14ac:dyDescent="0.25">
      <c r="A19" s="49" t="s">
        <v>41</v>
      </c>
      <c r="B19" s="51" t="s">
        <v>112</v>
      </c>
    </row>
    <row r="20" spans="1:2" x14ac:dyDescent="0.25">
      <c r="A20" s="49" t="s">
        <v>42</v>
      </c>
      <c r="B20" s="51" t="s">
        <v>113</v>
      </c>
    </row>
    <row r="21" spans="1:2" ht="30" x14ac:dyDescent="0.25">
      <c r="A21" s="49" t="s">
        <v>43</v>
      </c>
      <c r="B21" s="51" t="s">
        <v>114</v>
      </c>
    </row>
    <row r="22" spans="1:2" x14ac:dyDescent="0.25">
      <c r="A22" s="49" t="s">
        <v>44</v>
      </c>
      <c r="B22" s="51" t="s">
        <v>115</v>
      </c>
    </row>
    <row r="23" spans="1:2" ht="17.25" x14ac:dyDescent="0.25">
      <c r="A23" s="49" t="s">
        <v>116</v>
      </c>
      <c r="B23" s="51" t="s">
        <v>117</v>
      </c>
    </row>
    <row r="24" spans="1:2" ht="45" x14ac:dyDescent="0.25">
      <c r="A24" s="49" t="s">
        <v>118</v>
      </c>
      <c r="B24" s="51" t="s">
        <v>119</v>
      </c>
    </row>
    <row r="25" spans="1:2" x14ac:dyDescent="0.25">
      <c r="A25" s="49" t="s">
        <v>45</v>
      </c>
      <c r="B25" s="51" t="s">
        <v>120</v>
      </c>
    </row>
    <row r="26" spans="1:2" x14ac:dyDescent="0.25">
      <c r="A26" s="49" t="s">
        <v>46</v>
      </c>
      <c r="B26" s="51" t="s">
        <v>121</v>
      </c>
    </row>
    <row r="27" spans="1:2" x14ac:dyDescent="0.25">
      <c r="A27" s="49" t="s">
        <v>47</v>
      </c>
      <c r="B27" s="51" t="s">
        <v>122</v>
      </c>
    </row>
    <row r="28" spans="1:2" x14ac:dyDescent="0.25">
      <c r="A28" s="49" t="s">
        <v>48</v>
      </c>
      <c r="B28" s="51" t="s">
        <v>123</v>
      </c>
    </row>
    <row r="29" spans="1:2" x14ac:dyDescent="0.25">
      <c r="A29" s="49" t="s">
        <v>49</v>
      </c>
      <c r="B29" s="51" t="s">
        <v>124</v>
      </c>
    </row>
    <row r="30" spans="1:2" x14ac:dyDescent="0.25">
      <c r="A30" s="49" t="s">
        <v>50</v>
      </c>
      <c r="B30" s="51" t="s">
        <v>125</v>
      </c>
    </row>
    <row r="31" spans="1:2" x14ac:dyDescent="0.25">
      <c r="A31" s="49" t="s">
        <v>51</v>
      </c>
      <c r="B31" s="51" t="s">
        <v>126</v>
      </c>
    </row>
    <row r="32" spans="1:2" x14ac:dyDescent="0.25">
      <c r="A32" s="49" t="s">
        <v>52</v>
      </c>
      <c r="B32" s="51" t="s">
        <v>127</v>
      </c>
    </row>
    <row r="33" spans="1:2" x14ac:dyDescent="0.25">
      <c r="A33" s="49" t="s">
        <v>53</v>
      </c>
      <c r="B33" s="51" t="s">
        <v>128</v>
      </c>
    </row>
    <row r="34" spans="1:2" x14ac:dyDescent="0.25">
      <c r="A34" s="49" t="s">
        <v>54</v>
      </c>
      <c r="B34" s="51" t="s">
        <v>129</v>
      </c>
    </row>
    <row r="35" spans="1:2" x14ac:dyDescent="0.25">
      <c r="A35" s="49" t="s">
        <v>55</v>
      </c>
      <c r="B35" s="51" t="s">
        <v>130</v>
      </c>
    </row>
    <row r="36" spans="1:2" x14ac:dyDescent="0.25">
      <c r="A36" s="49" t="s">
        <v>56</v>
      </c>
      <c r="B36" s="51" t="s">
        <v>131</v>
      </c>
    </row>
    <row r="37" spans="1:2" x14ac:dyDescent="0.25">
      <c r="A37" s="49" t="s">
        <v>57</v>
      </c>
      <c r="B37" s="51" t="s">
        <v>132</v>
      </c>
    </row>
    <row r="38" spans="1:2" ht="30" x14ac:dyDescent="0.25">
      <c r="A38" s="49" t="s">
        <v>58</v>
      </c>
      <c r="B38" s="51" t="s">
        <v>133</v>
      </c>
    </row>
    <row r="39" spans="1:2" x14ac:dyDescent="0.25">
      <c r="A39" s="49" t="s">
        <v>134</v>
      </c>
      <c r="B39" s="51" t="s">
        <v>135</v>
      </c>
    </row>
    <row r="40" spans="1:2" x14ac:dyDescent="0.25">
      <c r="A40" s="52" t="s">
        <v>136</v>
      </c>
      <c r="B40" s="53" t="s">
        <v>137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575.69618385156298</v>
      </c>
      <c r="D2" s="7">
        <f t="shared" ref="D2:D9" si="0">C2/$C$11</f>
        <v>0.37210011763619449</v>
      </c>
      <c r="E2" s="6">
        <v>23781</v>
      </c>
      <c r="F2" s="6">
        <v>2179</v>
      </c>
      <c r="G2" s="6">
        <f>(C2*10000)/E2</f>
        <v>242.08241194716916</v>
      </c>
      <c r="H2" s="6">
        <f>(C2*10000)/F2</f>
        <v>2642.0201186395734</v>
      </c>
      <c r="I2" s="6">
        <f>(C2*10000)/(E2+F2)</f>
        <v>221.76278268550192</v>
      </c>
    </row>
    <row r="3" spans="1:9" ht="15" customHeight="1" x14ac:dyDescent="0.25">
      <c r="A3" s="8">
        <v>12</v>
      </c>
      <c r="B3" s="8" t="s">
        <v>2</v>
      </c>
      <c r="C3" s="9">
        <v>167.65966844224999</v>
      </c>
      <c r="D3" s="10">
        <f t="shared" si="0"/>
        <v>0.10836650320109156</v>
      </c>
      <c r="E3" s="9">
        <v>707</v>
      </c>
      <c r="F3" s="9">
        <v>6285</v>
      </c>
      <c r="G3" s="9">
        <f t="shared" ref="G3:G9" si="1">(C3*10000)/E3</f>
        <v>2371.4238817857145</v>
      </c>
      <c r="H3" s="9">
        <f t="shared" ref="H3:H8" si="2">(C3*10000)/F3</f>
        <v>266.76160452227526</v>
      </c>
      <c r="I3" s="9">
        <f t="shared" ref="I3:I8" si="3">(C3*10000)/(E3+F3)</f>
        <v>239.7878553235841</v>
      </c>
    </row>
    <row r="4" spans="1:9" ht="15" customHeight="1" x14ac:dyDescent="0.25">
      <c r="A4" s="8">
        <v>13</v>
      </c>
      <c r="B4" s="8" t="s">
        <v>3</v>
      </c>
      <c r="C4" s="9">
        <v>282.43907069788099</v>
      </c>
      <c r="D4" s="10">
        <f t="shared" si="0"/>
        <v>0.18255394838406075</v>
      </c>
      <c r="E4" s="9">
        <v>11677</v>
      </c>
      <c r="F4" s="9">
        <v>4431</v>
      </c>
      <c r="G4" s="9">
        <f t="shared" si="1"/>
        <v>241.87639864509805</v>
      </c>
      <c r="H4" s="9">
        <f t="shared" si="2"/>
        <v>637.41609275080339</v>
      </c>
      <c r="I4" s="9">
        <f t="shared" si="3"/>
        <v>175.34086832498201</v>
      </c>
    </row>
    <row r="5" spans="1:9" ht="15" customHeight="1" x14ac:dyDescent="0.25">
      <c r="A5" s="8">
        <v>14</v>
      </c>
      <c r="B5" s="8" t="s">
        <v>4</v>
      </c>
      <c r="C5" s="9">
        <v>91.125730568030306</v>
      </c>
      <c r="D5" s="10">
        <f t="shared" si="0"/>
        <v>5.8898940127056716E-2</v>
      </c>
      <c r="E5" s="9">
        <v>5481</v>
      </c>
      <c r="F5" s="9">
        <v>4423</v>
      </c>
      <c r="G5" s="9">
        <f t="shared" si="1"/>
        <v>166.25749054557619</v>
      </c>
      <c r="H5" s="9">
        <f t="shared" si="2"/>
        <v>206.02697392726725</v>
      </c>
      <c r="I5" s="9">
        <f t="shared" si="3"/>
        <v>92.009017132502322</v>
      </c>
    </row>
    <row r="6" spans="1:9" ht="15" customHeight="1" x14ac:dyDescent="0.25">
      <c r="A6" s="8">
        <v>15</v>
      </c>
      <c r="B6" s="8" t="s">
        <v>5</v>
      </c>
      <c r="C6" s="9">
        <v>200.88080400489798</v>
      </c>
      <c r="D6" s="10">
        <f t="shared" si="0"/>
        <v>0.12983892007237757</v>
      </c>
      <c r="E6" s="9">
        <v>1383</v>
      </c>
      <c r="F6" s="9">
        <v>4978</v>
      </c>
      <c r="G6" s="9">
        <f t="shared" si="1"/>
        <v>1452.5003904909472</v>
      </c>
      <c r="H6" s="9">
        <f t="shared" si="2"/>
        <v>403.53717156468059</v>
      </c>
      <c r="I6" s="9">
        <f t="shared" si="3"/>
        <v>315.80066656956137</v>
      </c>
    </row>
    <row r="7" spans="1:9" ht="15" customHeight="1" x14ac:dyDescent="0.25">
      <c r="A7" s="8">
        <v>16</v>
      </c>
      <c r="B7" s="8" t="s">
        <v>6</v>
      </c>
      <c r="C7" s="9">
        <v>122.942240444679</v>
      </c>
      <c r="D7" s="10">
        <f t="shared" si="0"/>
        <v>7.9463479896399125E-2</v>
      </c>
      <c r="E7" s="9">
        <v>92</v>
      </c>
      <c r="F7" s="9">
        <v>7</v>
      </c>
      <c r="G7" s="9">
        <f t="shared" si="1"/>
        <v>13363.287004856413</v>
      </c>
      <c r="H7" s="9">
        <f t="shared" si="2"/>
        <v>175631.77206382714</v>
      </c>
      <c r="I7" s="9">
        <f t="shared" si="3"/>
        <v>12418.408125725151</v>
      </c>
    </row>
    <row r="8" spans="1:9" ht="15" customHeight="1" x14ac:dyDescent="0.25">
      <c r="A8" s="8">
        <v>17</v>
      </c>
      <c r="B8" s="8" t="s">
        <v>7</v>
      </c>
      <c r="C8" s="9">
        <v>37.6570944445007</v>
      </c>
      <c r="D8" s="10">
        <f t="shared" si="0"/>
        <v>2.4339590335462243E-2</v>
      </c>
      <c r="E8" s="9">
        <v>183</v>
      </c>
      <c r="F8" s="9">
        <v>1267</v>
      </c>
      <c r="G8" s="9">
        <f t="shared" si="1"/>
        <v>2057.7647237432079</v>
      </c>
      <c r="H8" s="9">
        <f t="shared" si="2"/>
        <v>297.21463649961089</v>
      </c>
      <c r="I8" s="9">
        <f t="shared" si="3"/>
        <v>259.70409961724624</v>
      </c>
    </row>
    <row r="9" spans="1:9" ht="15" customHeight="1" x14ac:dyDescent="0.25">
      <c r="A9" s="8">
        <v>18</v>
      </c>
      <c r="B9" s="8" t="s">
        <v>8</v>
      </c>
      <c r="C9" s="9">
        <v>68.753203381335311</v>
      </c>
      <c r="D9" s="10">
        <f t="shared" si="0"/>
        <v>4.443850034735751E-2</v>
      </c>
      <c r="E9" s="9">
        <v>8</v>
      </c>
      <c r="F9" s="9">
        <v>0</v>
      </c>
      <c r="G9" s="9">
        <f t="shared" si="1"/>
        <v>85941.504226669145</v>
      </c>
      <c r="H9" s="9">
        <v>0</v>
      </c>
      <c r="I9" s="9">
        <v>0</v>
      </c>
    </row>
    <row r="10" spans="1:9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1547.1539958351373</v>
      </c>
      <c r="D11" s="12"/>
      <c r="E11" s="11">
        <f>SUM(E2:E10)</f>
        <v>43312</v>
      </c>
      <c r="F11" s="11">
        <f>SUM(F2:F10)</f>
        <v>23570</v>
      </c>
      <c r="G11" s="11">
        <f>(C11*10000)/E11</f>
        <v>357.21139541816058</v>
      </c>
      <c r="H11" s="11">
        <f>(C11*10000)/F11</f>
        <v>656.40814418122068</v>
      </c>
      <c r="I11" s="11">
        <f>(C11*10000)/(E11+F11)</f>
        <v>231.32591666444443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12</v>
      </c>
      <c r="B3" s="8" t="s">
        <v>19</v>
      </c>
      <c r="C3" s="9">
        <v>381.20573280265802</v>
      </c>
      <c r="D3" s="10">
        <f>C3/$C$11</f>
        <v>0.2463915898668429</v>
      </c>
      <c r="E3" s="9">
        <v>14606</v>
      </c>
      <c r="F3" s="9">
        <v>9299</v>
      </c>
      <c r="G3" s="9">
        <f t="shared" ref="G3:G9" si="0">(C3*10000)/E3</f>
        <v>260.99255977177734</v>
      </c>
      <c r="H3" s="9">
        <f t="shared" ref="H3:H9" si="1">(C3*10000)/F3</f>
        <v>409.94271728428652</v>
      </c>
      <c r="I3" s="9">
        <f t="shared" ref="I3:I9" si="2">(C3*10000)/(E3+F3)</f>
        <v>159.46694532635766</v>
      </c>
    </row>
    <row r="4" spans="1:9" ht="15" customHeight="1" x14ac:dyDescent="0.25">
      <c r="A4" s="8">
        <v>13</v>
      </c>
      <c r="B4" s="8" t="s">
        <v>20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</row>
    <row r="5" spans="1:9" ht="15" customHeight="1" x14ac:dyDescent="0.25">
      <c r="A5" s="8">
        <v>21</v>
      </c>
      <c r="B5" s="8" t="s">
        <v>21</v>
      </c>
      <c r="C5" s="9">
        <v>233.58585613382101</v>
      </c>
      <c r="D5" s="10">
        <f>C5/$C$11</f>
        <v>0.15097776741205005</v>
      </c>
      <c r="E5" s="9">
        <v>6006</v>
      </c>
      <c r="F5" s="9">
        <v>2743</v>
      </c>
      <c r="G5" s="9">
        <f t="shared" si="0"/>
        <v>388.92083938365136</v>
      </c>
      <c r="H5" s="9">
        <f t="shared" si="1"/>
        <v>851.5707478447722</v>
      </c>
      <c r="I5" s="9">
        <f t="shared" si="2"/>
        <v>266.98577681314549</v>
      </c>
    </row>
    <row r="6" spans="1:9" ht="15" customHeight="1" x14ac:dyDescent="0.25">
      <c r="A6" s="8">
        <v>22</v>
      </c>
      <c r="B6" s="8" t="s">
        <v>22</v>
      </c>
      <c r="C6" s="9">
        <v>408.69207796569401</v>
      </c>
      <c r="D6" s="10">
        <f>C6/$C$11</f>
        <v>0.26415733602852293</v>
      </c>
      <c r="E6" s="9">
        <v>9619</v>
      </c>
      <c r="F6" s="9">
        <v>4593</v>
      </c>
      <c r="G6" s="9">
        <f t="shared" si="0"/>
        <v>424.88000620198983</v>
      </c>
      <c r="H6" s="9">
        <f t="shared" si="1"/>
        <v>889.81510552077953</v>
      </c>
      <c r="I6" s="9">
        <f t="shared" si="2"/>
        <v>287.56830704031381</v>
      </c>
    </row>
    <row r="7" spans="1:9" ht="15" customHeight="1" x14ac:dyDescent="0.25">
      <c r="A7" s="8">
        <v>23</v>
      </c>
      <c r="B7" s="8" t="s">
        <v>23</v>
      </c>
      <c r="C7" s="9">
        <v>152.54066102719301</v>
      </c>
      <c r="D7" s="10">
        <f>C7/$C$11</f>
        <v>9.8594361930244248E-2</v>
      </c>
      <c r="E7" s="9">
        <v>3357</v>
      </c>
      <c r="F7" s="9">
        <v>1329</v>
      </c>
      <c r="G7" s="9">
        <f t="shared" si="0"/>
        <v>454.39577309262137</v>
      </c>
      <c r="H7" s="9">
        <f t="shared" si="1"/>
        <v>1147.7852597982919</v>
      </c>
      <c r="I7" s="9">
        <f t="shared" si="2"/>
        <v>325.52424461628897</v>
      </c>
    </row>
    <row r="8" spans="1:9" ht="15" customHeight="1" x14ac:dyDescent="0.25">
      <c r="A8" s="8">
        <v>31</v>
      </c>
      <c r="B8" s="8" t="s">
        <v>24</v>
      </c>
      <c r="C8" s="9">
        <v>116.472366046109</v>
      </c>
      <c r="D8" s="10">
        <f>C8/$C$11</f>
        <v>7.5281689062399085E-2</v>
      </c>
      <c r="E8" s="9">
        <v>3642</v>
      </c>
      <c r="F8" s="9">
        <v>2801</v>
      </c>
      <c r="G8" s="9">
        <f t="shared" si="0"/>
        <v>319.8033114939841</v>
      </c>
      <c r="H8" s="9">
        <f t="shared" si="1"/>
        <v>415.82422722637989</v>
      </c>
      <c r="I8" s="9">
        <f t="shared" si="2"/>
        <v>180.77349999396088</v>
      </c>
    </row>
    <row r="9" spans="1:9" ht="15" customHeight="1" x14ac:dyDescent="0.25">
      <c r="A9" s="8">
        <v>32</v>
      </c>
      <c r="B9" s="8" t="s">
        <v>25</v>
      </c>
      <c r="C9" s="9">
        <v>254.657301859661</v>
      </c>
      <c r="D9" s="10">
        <f>C9/$C$11</f>
        <v>0.16459725569994077</v>
      </c>
      <c r="E9" s="9">
        <v>6082</v>
      </c>
      <c r="F9" s="9">
        <v>2805</v>
      </c>
      <c r="G9" s="9">
        <f t="shared" si="0"/>
        <v>418.70651407376027</v>
      </c>
      <c r="H9" s="9">
        <f t="shared" si="1"/>
        <v>907.86916884014613</v>
      </c>
      <c r="I9" s="9">
        <f t="shared" si="2"/>
        <v>286.550356542884</v>
      </c>
    </row>
    <row r="10" spans="1:9" ht="15" customHeight="1" x14ac:dyDescent="0.25">
      <c r="A10" s="8">
        <v>33</v>
      </c>
      <c r="B10" s="8" t="s">
        <v>26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1547.1539958351361</v>
      </c>
      <c r="D11" s="12"/>
      <c r="E11" s="11">
        <f>SUM(E2:E10)</f>
        <v>43312</v>
      </c>
      <c r="F11" s="11">
        <f>SUM(F2:F10)</f>
        <v>23570</v>
      </c>
      <c r="G11" s="11">
        <f>(C11*10000)/E11</f>
        <v>357.21139541816035</v>
      </c>
      <c r="H11" s="11">
        <f>(C11*10000)/F11</f>
        <v>656.40814418122022</v>
      </c>
      <c r="I11" s="11">
        <f>(C11*10000)/(E11+F11)</f>
        <v>231.32591666444426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10</v>
      </c>
      <c r="C3" s="9">
        <v>381.20573280265802</v>
      </c>
      <c r="D3" s="10">
        <f>C3/$C$11</f>
        <v>0.24639158986684265</v>
      </c>
      <c r="E3" s="9">
        <v>14606</v>
      </c>
      <c r="F3" s="9">
        <v>9299</v>
      </c>
      <c r="G3" s="9">
        <f t="shared" ref="G3:G9" si="0">(C3*10000)/E3</f>
        <v>260.99255977177734</v>
      </c>
      <c r="H3" s="9">
        <f t="shared" ref="H3:H9" si="1">(C3*10000)/F3</f>
        <v>409.94271728428652</v>
      </c>
      <c r="I3" s="9">
        <f t="shared" ref="I3:I9" si="2">(C3*10000)/(E3+F3)</f>
        <v>159.46694532635766</v>
      </c>
    </row>
    <row r="4" spans="1:9" ht="15" customHeight="1" x14ac:dyDescent="0.25">
      <c r="A4" s="8">
        <v>3</v>
      </c>
      <c r="B4" s="8" t="s">
        <v>11</v>
      </c>
      <c r="C4" s="9">
        <v>378.87479851878601</v>
      </c>
      <c r="D4" s="10">
        <f>C4/$C$11</f>
        <v>0.24488499498996111</v>
      </c>
      <c r="E4" s="9">
        <v>10246</v>
      </c>
      <c r="F4" s="9">
        <v>4400</v>
      </c>
      <c r="G4" s="9">
        <f t="shared" si="0"/>
        <v>369.77825348310171</v>
      </c>
      <c r="H4" s="9">
        <f t="shared" si="1"/>
        <v>861.07908754269545</v>
      </c>
      <c r="I4" s="9">
        <f t="shared" si="2"/>
        <v>258.68824151221224</v>
      </c>
    </row>
    <row r="5" spans="1:9" ht="15" customHeight="1" x14ac:dyDescent="0.25">
      <c r="A5" s="8">
        <v>4</v>
      </c>
      <c r="B5" s="8" t="s">
        <v>12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</row>
    <row r="6" spans="1:9" ht="15" customHeight="1" x14ac:dyDescent="0.25">
      <c r="A6" s="8">
        <v>5</v>
      </c>
      <c r="B6" s="8" t="s">
        <v>13</v>
      </c>
      <c r="C6" s="9">
        <v>49.7401081739959</v>
      </c>
      <c r="D6" s="10">
        <f>C6/$C$11</f>
        <v>3.2149422945546353E-2</v>
      </c>
      <c r="E6" s="9">
        <v>979</v>
      </c>
      <c r="F6" s="9">
        <v>238</v>
      </c>
      <c r="G6" s="9">
        <f t="shared" si="0"/>
        <v>508.07056357503473</v>
      </c>
      <c r="H6" s="9">
        <f t="shared" si="1"/>
        <v>2089.9205115124328</v>
      </c>
      <c r="I6" s="9">
        <f t="shared" si="2"/>
        <v>408.71083133932541</v>
      </c>
    </row>
    <row r="7" spans="1:9" ht="15" customHeight="1" x14ac:dyDescent="0.25">
      <c r="A7" s="8">
        <v>6</v>
      </c>
      <c r="B7" s="8" t="s">
        <v>14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</row>
    <row r="8" spans="1:9" ht="15" customHeight="1" x14ac:dyDescent="0.25">
      <c r="A8" s="8">
        <v>7</v>
      </c>
      <c r="B8" s="8" t="s">
        <v>15</v>
      </c>
      <c r="C8" s="9">
        <v>555.42412781840699</v>
      </c>
      <c r="D8" s="10">
        <f>C8/$C$11</f>
        <v>0.35899731333376078</v>
      </c>
      <c r="E8" s="9">
        <v>13876</v>
      </c>
      <c r="F8" s="9">
        <v>7918</v>
      </c>
      <c r="G8" s="9">
        <f t="shared" si="0"/>
        <v>400.27682892649682</v>
      </c>
      <c r="H8" s="9">
        <f t="shared" si="1"/>
        <v>701.47022962668223</v>
      </c>
      <c r="I8" s="9">
        <f t="shared" si="2"/>
        <v>254.85185272020144</v>
      </c>
    </row>
    <row r="9" spans="1:9" ht="15" customHeight="1" x14ac:dyDescent="0.25">
      <c r="A9" s="8">
        <v>8</v>
      </c>
      <c r="B9" s="8" t="s">
        <v>16</v>
      </c>
      <c r="C9" s="9">
        <v>181.909228521291</v>
      </c>
      <c r="D9" s="10">
        <f>C9/$C$11</f>
        <v>0.11757667886388923</v>
      </c>
      <c r="E9" s="9">
        <v>3605</v>
      </c>
      <c r="F9" s="9">
        <v>1715</v>
      </c>
      <c r="G9" s="9">
        <f t="shared" si="0"/>
        <v>504.60257564851872</v>
      </c>
      <c r="H9" s="9">
        <f t="shared" si="1"/>
        <v>1060.6952100366823</v>
      </c>
      <c r="I9" s="9">
        <f t="shared" si="2"/>
        <v>341.93464007761469</v>
      </c>
    </row>
    <row r="10" spans="1:9" ht="15" customHeight="1" x14ac:dyDescent="0.25">
      <c r="A10" s="8">
        <v>9</v>
      </c>
      <c r="B10" s="8" t="s">
        <v>17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1547.1539958351377</v>
      </c>
      <c r="D11" s="12"/>
      <c r="E11" s="11">
        <f>SUM(E2:E10)</f>
        <v>43312</v>
      </c>
      <c r="F11" s="11">
        <f>SUM(F2:F10)</f>
        <v>23570</v>
      </c>
      <c r="G11" s="11">
        <f>(C11*10000)/E11</f>
        <v>357.21139541816075</v>
      </c>
      <c r="H11" s="11">
        <f>(C11*10000)/F11</f>
        <v>656.40814418122091</v>
      </c>
      <c r="I11" s="11">
        <f>(C11*10000)/(E11+F11)</f>
        <v>231.32591666444449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44.550102277394799</v>
      </c>
      <c r="D2" s="15">
        <v>78.728786606682192</v>
      </c>
      <c r="E2" s="15">
        <v>496.96739724488077</v>
      </c>
      <c r="F2" s="15">
        <v>34.178684329287393</v>
      </c>
      <c r="G2" s="15">
        <v>44.550102277394799</v>
      </c>
      <c r="H2" s="16">
        <f>E2/SUM($E2:$G2)</f>
        <v>0.86324594670757526</v>
      </c>
      <c r="I2" s="16">
        <f t="shared" ref="I2:J2" si="0">F2/SUM($E2:$G2)</f>
        <v>5.9369308479036223E-2</v>
      </c>
      <c r="J2" s="16">
        <f t="shared" si="0"/>
        <v>7.7384744813388515E-2</v>
      </c>
    </row>
    <row r="3" spans="1:10" ht="15" customHeight="1" x14ac:dyDescent="0.25">
      <c r="A3" s="8">
        <v>12</v>
      </c>
      <c r="B3" s="8" t="s">
        <v>2</v>
      </c>
      <c r="C3" s="17">
        <v>44.331726665829002</v>
      </c>
      <c r="D3" s="17">
        <v>58.822077217731206</v>
      </c>
      <c r="E3" s="17">
        <v>108.83759122451879</v>
      </c>
      <c r="F3" s="17">
        <v>14.490350551902203</v>
      </c>
      <c r="G3" s="17">
        <v>44.331726665829002</v>
      </c>
      <c r="H3" s="18">
        <f t="shared" ref="H3:H11" si="1">E3/SUM($E3:$G3)</f>
        <v>0.64915785791385872</v>
      </c>
      <c r="I3" s="18">
        <f t="shared" ref="I3:I11" si="2">F3/SUM($E3:$G3)</f>
        <v>8.6427169315877378E-2</v>
      </c>
      <c r="J3" s="18">
        <f t="shared" ref="J3:J11" si="3">G3/SUM($E3:$G3)</f>
        <v>0.26441497277026388</v>
      </c>
    </row>
    <row r="4" spans="1:10" ht="15" customHeight="1" x14ac:dyDescent="0.25">
      <c r="A4" s="8">
        <v>13</v>
      </c>
      <c r="B4" s="8" t="s">
        <v>3</v>
      </c>
      <c r="C4" s="17">
        <v>19.455403439774802</v>
      </c>
      <c r="D4" s="17">
        <v>39.328345555299997</v>
      </c>
      <c r="E4" s="17">
        <v>243.110725142581</v>
      </c>
      <c r="F4" s="17">
        <v>19.872942115525195</v>
      </c>
      <c r="G4" s="17">
        <v>19.455403439774802</v>
      </c>
      <c r="H4" s="18">
        <f t="shared" si="1"/>
        <v>0.8607545851991254</v>
      </c>
      <c r="I4" s="18">
        <f t="shared" si="2"/>
        <v>7.0361873328718225E-2</v>
      </c>
      <c r="J4" s="18">
        <f t="shared" si="3"/>
        <v>6.8883541472156418E-2</v>
      </c>
    </row>
    <row r="5" spans="1:10" ht="15" customHeight="1" x14ac:dyDescent="0.25">
      <c r="A5" s="8">
        <v>14</v>
      </c>
      <c r="B5" s="8" t="s">
        <v>4</v>
      </c>
      <c r="C5" s="17">
        <v>1.9527676053232601</v>
      </c>
      <c r="D5" s="17">
        <v>5.9862369445482404</v>
      </c>
      <c r="E5" s="17">
        <v>85.139493623482068</v>
      </c>
      <c r="F5" s="17">
        <v>4.0334693392249807</v>
      </c>
      <c r="G5" s="17">
        <v>1.9527676053232601</v>
      </c>
      <c r="H5" s="18">
        <f t="shared" si="1"/>
        <v>0.93430794016977248</v>
      </c>
      <c r="I5" s="18">
        <f t="shared" si="2"/>
        <v>4.4262683153072524E-2</v>
      </c>
      <c r="J5" s="18">
        <f t="shared" si="3"/>
        <v>2.1429376677155013E-2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200.88080400489798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122.942240444679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7">
        <v>37.6570944445007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8</v>
      </c>
      <c r="C9" s="13" t="s">
        <v>62</v>
      </c>
      <c r="D9" s="13" t="s">
        <v>62</v>
      </c>
      <c r="E9" s="17">
        <v>68.753203381335311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27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110.28999998832187</v>
      </c>
      <c r="D11" s="11">
        <f t="shared" ref="D11:G11" si="4">SUM(D2:D10)</f>
        <v>182.86544632426163</v>
      </c>
      <c r="E11" s="11">
        <f t="shared" si="4"/>
        <v>1364.2885495108758</v>
      </c>
      <c r="F11" s="11">
        <f t="shared" si="4"/>
        <v>72.575446335939773</v>
      </c>
      <c r="G11" s="11">
        <f t="shared" si="4"/>
        <v>110.28999998832187</v>
      </c>
      <c r="H11" s="19">
        <f t="shared" si="1"/>
        <v>0.88180527160416711</v>
      </c>
      <c r="I11" s="19">
        <f t="shared" si="2"/>
        <v>4.6908999706111551E-2</v>
      </c>
      <c r="J11" s="19">
        <f t="shared" si="3"/>
        <v>7.1285728689721342E-2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18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12</v>
      </c>
      <c r="B3" s="8" t="s">
        <v>19</v>
      </c>
      <c r="C3" s="17">
        <v>31.700952700219002</v>
      </c>
      <c r="D3" s="17">
        <v>48.736372154397898</v>
      </c>
      <c r="E3" s="17">
        <v>332.46936064826014</v>
      </c>
      <c r="F3" s="17">
        <v>17.035419454178896</v>
      </c>
      <c r="G3" s="17">
        <v>31.700952700219002</v>
      </c>
      <c r="H3" s="18">
        <f t="shared" ref="H3:H11" si="0">E3/SUM($E3:$G3)</f>
        <v>0.87215204819695702</v>
      </c>
      <c r="I3" s="18">
        <f t="shared" ref="I3:I11" si="1">F3/SUM($E3:$G3)</f>
        <v>4.4688256204682433E-2</v>
      </c>
      <c r="J3" s="18">
        <f t="shared" ref="J3:J11" si="2">G3/SUM($E3:$G3)</f>
        <v>8.3159695598360533E-2</v>
      </c>
    </row>
    <row r="4" spans="1:10" ht="15" customHeight="1" x14ac:dyDescent="0.25">
      <c r="A4" s="8">
        <v>13</v>
      </c>
      <c r="B4" s="8" t="s">
        <v>20</v>
      </c>
      <c r="C4" s="13" t="s">
        <v>62</v>
      </c>
      <c r="D4" s="13" t="s">
        <v>62</v>
      </c>
      <c r="E4" s="13" t="s">
        <v>62</v>
      </c>
      <c r="F4" s="13" t="s">
        <v>62</v>
      </c>
      <c r="G4" s="13" t="s">
        <v>62</v>
      </c>
      <c r="H4" s="13" t="s">
        <v>62</v>
      </c>
      <c r="I4" s="13" t="s">
        <v>62</v>
      </c>
      <c r="J4" s="13" t="s">
        <v>62</v>
      </c>
    </row>
    <row r="5" spans="1:10" ht="15" customHeight="1" x14ac:dyDescent="0.25">
      <c r="A5" s="8">
        <v>21</v>
      </c>
      <c r="B5" s="8" t="s">
        <v>21</v>
      </c>
      <c r="C5" s="17">
        <v>12.634013885946</v>
      </c>
      <c r="D5" s="17">
        <v>24.996072196056399</v>
      </c>
      <c r="E5" s="17">
        <v>208.58978393776462</v>
      </c>
      <c r="F5" s="17">
        <v>12.362058310110399</v>
      </c>
      <c r="G5" s="17">
        <v>12.634013885946</v>
      </c>
      <c r="H5" s="18">
        <f t="shared" si="0"/>
        <v>0.89298978709680021</v>
      </c>
      <c r="I5" s="18">
        <f t="shared" si="1"/>
        <v>5.2922974510186925E-2</v>
      </c>
      <c r="J5" s="18">
        <f t="shared" si="2"/>
        <v>5.4087238393012937E-2</v>
      </c>
    </row>
    <row r="6" spans="1:10" ht="15" customHeight="1" x14ac:dyDescent="0.25">
      <c r="A6" s="8">
        <v>22</v>
      </c>
      <c r="B6" s="8" t="s">
        <v>22</v>
      </c>
      <c r="C6" s="17">
        <v>27.419770620075997</v>
      </c>
      <c r="D6" s="17">
        <v>46.1555869273284</v>
      </c>
      <c r="E6" s="17">
        <v>362.53649103836563</v>
      </c>
      <c r="F6" s="17">
        <v>18.735816307252403</v>
      </c>
      <c r="G6" s="17">
        <v>27.419770620075997</v>
      </c>
      <c r="H6" s="18">
        <f t="shared" si="0"/>
        <v>0.88706512943174121</v>
      </c>
      <c r="I6" s="18">
        <f t="shared" si="1"/>
        <v>4.5843355712965654E-2</v>
      </c>
      <c r="J6" s="18">
        <f t="shared" si="2"/>
        <v>6.7091514855293174E-2</v>
      </c>
    </row>
    <row r="7" spans="1:10" ht="15" customHeight="1" x14ac:dyDescent="0.25">
      <c r="A7" s="8">
        <v>23</v>
      </c>
      <c r="B7" s="8" t="s">
        <v>23</v>
      </c>
      <c r="C7" s="17">
        <v>14.8714755585478</v>
      </c>
      <c r="D7" s="17">
        <v>21.678590434580599</v>
      </c>
      <c r="E7" s="17">
        <v>130.86207059261241</v>
      </c>
      <c r="F7" s="17">
        <v>6.8071148760327986</v>
      </c>
      <c r="G7" s="17">
        <v>14.8714755585478</v>
      </c>
      <c r="H7" s="18">
        <f t="shared" si="0"/>
        <v>0.8578832011832177</v>
      </c>
      <c r="I7" s="18">
        <f t="shared" si="1"/>
        <v>4.4624920530659785E-2</v>
      </c>
      <c r="J7" s="18">
        <f t="shared" si="2"/>
        <v>9.7491878286122713E-2</v>
      </c>
    </row>
    <row r="8" spans="1:10" ht="15" customHeight="1" x14ac:dyDescent="0.25">
      <c r="A8" s="8">
        <v>31</v>
      </c>
      <c r="B8" s="8" t="s">
        <v>24</v>
      </c>
      <c r="C8" s="17">
        <v>7.0162417939528501</v>
      </c>
      <c r="D8" s="17">
        <v>12.7502709517483</v>
      </c>
      <c r="E8" s="17">
        <v>103.7220950943607</v>
      </c>
      <c r="F8" s="17">
        <v>5.7340291577954501</v>
      </c>
      <c r="G8" s="17">
        <v>7.0162417939528501</v>
      </c>
      <c r="H8" s="18">
        <f t="shared" si="0"/>
        <v>0.89052964763589737</v>
      </c>
      <c r="I8" s="18">
        <f t="shared" si="1"/>
        <v>4.92308120153193E-2</v>
      </c>
      <c r="J8" s="18">
        <f t="shared" si="2"/>
        <v>6.0239540348783385E-2</v>
      </c>
    </row>
    <row r="9" spans="1:10" ht="15" customHeight="1" x14ac:dyDescent="0.25">
      <c r="A9" s="8">
        <v>32</v>
      </c>
      <c r="B9" s="8" t="s">
        <v>25</v>
      </c>
      <c r="C9" s="17">
        <v>16.647545429580401</v>
      </c>
      <c r="D9" s="17">
        <v>28.548553660149999</v>
      </c>
      <c r="E9" s="17">
        <v>226.10874819951101</v>
      </c>
      <c r="F9" s="17">
        <v>11.901008230569598</v>
      </c>
      <c r="G9" s="17">
        <v>16.647545429580401</v>
      </c>
      <c r="H9" s="18">
        <f t="shared" si="0"/>
        <v>0.887894227058595</v>
      </c>
      <c r="I9" s="18">
        <f t="shared" si="1"/>
        <v>4.6733426230707968E-2</v>
      </c>
      <c r="J9" s="18">
        <f t="shared" si="2"/>
        <v>6.5372346710697068E-2</v>
      </c>
    </row>
    <row r="10" spans="1:10" ht="15" customHeight="1" x14ac:dyDescent="0.25">
      <c r="A10" s="8">
        <v>33</v>
      </c>
      <c r="B10" s="8" t="s">
        <v>26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110.28999998832205</v>
      </c>
      <c r="D11" s="11">
        <f t="shared" ref="D11:G11" si="3">SUM(D2:D10)</f>
        <v>182.8654463242616</v>
      </c>
      <c r="E11" s="11">
        <f t="shared" si="3"/>
        <v>1364.2885495108744</v>
      </c>
      <c r="F11" s="11">
        <f t="shared" si="3"/>
        <v>72.575446335939546</v>
      </c>
      <c r="G11" s="11">
        <f t="shared" si="3"/>
        <v>110.28999998832205</v>
      </c>
      <c r="H11" s="19">
        <f t="shared" si="0"/>
        <v>0.88180527160416711</v>
      </c>
      <c r="I11" s="19">
        <f t="shared" si="1"/>
        <v>4.6908999706111447E-2</v>
      </c>
      <c r="J11" s="19">
        <f t="shared" si="2"/>
        <v>7.1285728689721536E-2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10</v>
      </c>
      <c r="C3" s="17">
        <v>31.700952700219002</v>
      </c>
      <c r="D3" s="17">
        <v>48.736372154397898</v>
      </c>
      <c r="E3" s="17">
        <v>332.46936064826014</v>
      </c>
      <c r="F3" s="17">
        <v>17.035419454178896</v>
      </c>
      <c r="G3" s="17">
        <v>31.700952700219002</v>
      </c>
      <c r="H3" s="18">
        <f t="shared" ref="H3:H11" si="0">E3/SUM($E3:$G3)</f>
        <v>0.87215204819695702</v>
      </c>
      <c r="I3" s="18">
        <f t="shared" ref="I3:I11" si="1">F3/SUM($E3:$G3)</f>
        <v>4.4688256204682433E-2</v>
      </c>
      <c r="J3" s="18">
        <f t="shared" ref="J3:J11" si="2">G3/SUM($E3:$G3)</f>
        <v>8.3159695598360533E-2</v>
      </c>
    </row>
    <row r="4" spans="1:10" ht="15" customHeight="1" x14ac:dyDescent="0.25">
      <c r="A4" s="8">
        <v>3</v>
      </c>
      <c r="B4" s="8" t="s">
        <v>11</v>
      </c>
      <c r="C4" s="17">
        <v>18.482306731118097</v>
      </c>
      <c r="D4" s="17">
        <v>36.726094006522999</v>
      </c>
      <c r="E4" s="17">
        <v>342.14870451226301</v>
      </c>
      <c r="F4" s="17">
        <v>18.243787275404902</v>
      </c>
      <c r="G4" s="17">
        <v>18.482306731118097</v>
      </c>
      <c r="H4" s="18">
        <f t="shared" si="0"/>
        <v>0.90306535523053011</v>
      </c>
      <c r="I4" s="18">
        <f t="shared" si="1"/>
        <v>4.8152548933656003E-2</v>
      </c>
      <c r="J4" s="18">
        <f t="shared" si="2"/>
        <v>4.8782095835813888E-2</v>
      </c>
    </row>
    <row r="5" spans="1:10" ht="15" customHeight="1" x14ac:dyDescent="0.25">
      <c r="A5" s="8">
        <v>4</v>
      </c>
      <c r="B5" s="8" t="s">
        <v>12</v>
      </c>
      <c r="C5" s="13" t="s">
        <v>62</v>
      </c>
      <c r="D5" s="13" t="s">
        <v>62</v>
      </c>
      <c r="E5" s="13" t="s">
        <v>62</v>
      </c>
      <c r="F5" s="13" t="s">
        <v>62</v>
      </c>
      <c r="G5" s="13" t="s">
        <v>62</v>
      </c>
      <c r="H5" s="13" t="s">
        <v>62</v>
      </c>
      <c r="I5" s="13" t="s">
        <v>62</v>
      </c>
      <c r="J5" s="13" t="s">
        <v>62</v>
      </c>
    </row>
    <row r="6" spans="1:10" ht="15" customHeight="1" x14ac:dyDescent="0.25">
      <c r="A6" s="8">
        <v>5</v>
      </c>
      <c r="B6" s="8" t="s">
        <v>13</v>
      </c>
      <c r="C6" s="17">
        <v>3.5059701091226803</v>
      </c>
      <c r="D6" s="17">
        <v>6.25570082007666</v>
      </c>
      <c r="E6" s="17">
        <v>43.484407353919238</v>
      </c>
      <c r="F6" s="17">
        <v>2.7497307109539797</v>
      </c>
      <c r="G6" s="17">
        <v>3.5059701091226803</v>
      </c>
      <c r="H6" s="18">
        <f t="shared" si="0"/>
        <v>0.87423226346445426</v>
      </c>
      <c r="I6" s="18">
        <f t="shared" si="1"/>
        <v>5.5281960813899828E-2</v>
      </c>
      <c r="J6" s="18">
        <f t="shared" si="2"/>
        <v>7.0485775721645882E-2</v>
      </c>
    </row>
    <row r="7" spans="1:10" ht="15" customHeight="1" x14ac:dyDescent="0.25">
      <c r="A7" s="8">
        <v>6</v>
      </c>
      <c r="B7" s="8" t="s">
        <v>14</v>
      </c>
      <c r="C7" s="13" t="s">
        <v>62</v>
      </c>
      <c r="D7" s="13" t="s">
        <v>62</v>
      </c>
      <c r="E7" s="13" t="s">
        <v>62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7</v>
      </c>
      <c r="B8" s="8" t="s">
        <v>15</v>
      </c>
      <c r="C8" s="17">
        <v>36.098839900190498</v>
      </c>
      <c r="D8" s="17">
        <v>63.726202460535305</v>
      </c>
      <c r="E8" s="17">
        <v>491.69792535787167</v>
      </c>
      <c r="F8" s="17">
        <v>27.627362560344807</v>
      </c>
      <c r="G8" s="17">
        <v>36.098839900190498</v>
      </c>
      <c r="H8" s="18">
        <f t="shared" si="0"/>
        <v>0.88526569288439305</v>
      </c>
      <c r="I8" s="18">
        <f t="shared" si="1"/>
        <v>4.9741019838046061E-2</v>
      </c>
      <c r="J8" s="18">
        <f t="shared" si="2"/>
        <v>6.499328727756104E-2</v>
      </c>
    </row>
    <row r="9" spans="1:10" ht="15" customHeight="1" x14ac:dyDescent="0.25">
      <c r="A9" s="8">
        <v>8</v>
      </c>
      <c r="B9" s="8" t="s">
        <v>16</v>
      </c>
      <c r="C9" s="17">
        <v>20.501930547671599</v>
      </c>
      <c r="D9" s="17">
        <v>27.421076882728602</v>
      </c>
      <c r="E9" s="17">
        <v>154.48815163856239</v>
      </c>
      <c r="F9" s="17">
        <v>6.9191463350570039</v>
      </c>
      <c r="G9" s="17">
        <v>20.501930547671599</v>
      </c>
      <c r="H9" s="18">
        <f t="shared" si="0"/>
        <v>0.84925956145474391</v>
      </c>
      <c r="I9" s="18">
        <f t="shared" si="1"/>
        <v>3.803625792545854E-2</v>
      </c>
      <c r="J9" s="18">
        <f t="shared" si="2"/>
        <v>0.11270418061979749</v>
      </c>
    </row>
    <row r="10" spans="1:10" ht="15" customHeight="1" x14ac:dyDescent="0.25">
      <c r="A10" s="8">
        <v>9</v>
      </c>
      <c r="B10" s="8" t="s">
        <v>17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110.28999998832188</v>
      </c>
      <c r="D11" s="11">
        <f t="shared" ref="D11:G11" si="3">SUM(D2:D10)</f>
        <v>182.86544632426146</v>
      </c>
      <c r="E11" s="11">
        <f t="shared" si="3"/>
        <v>1364.2885495108765</v>
      </c>
      <c r="F11" s="11">
        <f t="shared" si="3"/>
        <v>72.575446335939588</v>
      </c>
      <c r="G11" s="11">
        <f t="shared" si="3"/>
        <v>110.28999998832188</v>
      </c>
      <c r="H11" s="19">
        <f t="shared" si="0"/>
        <v>0.88180527160416722</v>
      </c>
      <c r="I11" s="19">
        <f t="shared" si="1"/>
        <v>4.6908999706111419E-2</v>
      </c>
      <c r="J11" s="19">
        <f t="shared" si="2"/>
        <v>7.1285728689721328E-2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15.6868732071714</v>
      </c>
      <c r="D2" s="20">
        <v>49.729733473032702</v>
      </c>
      <c r="E2" s="15">
        <v>126.12751644622699</v>
      </c>
      <c r="F2" s="15">
        <v>241.25738440755498</v>
      </c>
      <c r="G2" s="15">
        <v>142.89467728028399</v>
      </c>
      <c r="H2" s="16">
        <v>2.7248527297835522E-2</v>
      </c>
      <c r="I2" s="16">
        <v>8.6381905568952852E-2</v>
      </c>
      <c r="J2" s="16">
        <v>0.21908694164252276</v>
      </c>
      <c r="K2" s="16">
        <v>0.41907066743092791</v>
      </c>
      <c r="L2" s="16">
        <v>0.24821195805976096</v>
      </c>
    </row>
    <row r="3" spans="1:12" ht="15" customHeight="1" x14ac:dyDescent="0.25">
      <c r="A3" s="8">
        <v>12</v>
      </c>
      <c r="B3" s="8" t="s">
        <v>2</v>
      </c>
      <c r="C3" s="21">
        <v>14.135786088861199</v>
      </c>
      <c r="D3" s="21">
        <v>26.009110790560399</v>
      </c>
      <c r="E3" s="17">
        <v>38.815843169031297</v>
      </c>
      <c r="F3" s="17">
        <v>56.916569881867701</v>
      </c>
      <c r="G3" s="17">
        <v>31.782346260150597</v>
      </c>
      <c r="H3" s="18">
        <v>8.4312388621399281E-2</v>
      </c>
      <c r="I3" s="18">
        <v>0.15513040752637908</v>
      </c>
      <c r="J3" s="18">
        <v>0.23151570300808816</v>
      </c>
      <c r="K3" s="18">
        <v>0.33947683763115405</v>
      </c>
      <c r="L3" s="18">
        <v>0.18956466321297943</v>
      </c>
    </row>
    <row r="4" spans="1:12" ht="15" customHeight="1" x14ac:dyDescent="0.25">
      <c r="A4" s="8">
        <v>13</v>
      </c>
      <c r="B4" s="8" t="s">
        <v>3</v>
      </c>
      <c r="C4" s="21">
        <v>8.0103195805246497</v>
      </c>
      <c r="D4" s="21">
        <v>28.922418101972596</v>
      </c>
      <c r="E4" s="17">
        <v>79.544666550690792</v>
      </c>
      <c r="F4" s="17">
        <v>115.738569571151</v>
      </c>
      <c r="G4" s="17">
        <v>50.223089734820903</v>
      </c>
      <c r="H4" s="18">
        <v>2.8361231198509567E-2</v>
      </c>
      <c r="I4" s="18">
        <v>0.10240232969035647</v>
      </c>
      <c r="J4" s="18">
        <v>0.28163479071889069</v>
      </c>
      <c r="K4" s="18">
        <v>0.40978244340873171</v>
      </c>
      <c r="L4" s="18">
        <v>0.17781920498351145</v>
      </c>
    </row>
    <row r="5" spans="1:12" ht="15" customHeight="1" x14ac:dyDescent="0.25">
      <c r="A5" s="8">
        <v>14</v>
      </c>
      <c r="B5" s="8" t="s">
        <v>4</v>
      </c>
      <c r="C5" s="21">
        <v>13.116449095775199</v>
      </c>
      <c r="D5" s="21">
        <v>22.310118278582401</v>
      </c>
      <c r="E5" s="17">
        <v>23.978059519630001</v>
      </c>
      <c r="F5" s="17">
        <v>24.986326827618999</v>
      </c>
      <c r="G5" s="17">
        <v>6.7347760416487201</v>
      </c>
      <c r="H5" s="18">
        <v>0.14393793201823171</v>
      </c>
      <c r="I5" s="18">
        <v>0.24482786954402555</v>
      </c>
      <c r="J5" s="18">
        <v>0.26313160489276749</v>
      </c>
      <c r="K5" s="18">
        <v>0.2741961780995717</v>
      </c>
      <c r="L5" s="18">
        <v>7.3906415445403523E-2</v>
      </c>
    </row>
    <row r="6" spans="1:12" ht="15" customHeight="1" x14ac:dyDescent="0.25">
      <c r="A6" s="8">
        <v>15</v>
      </c>
      <c r="B6" s="8" t="s">
        <v>5</v>
      </c>
      <c r="C6" s="21">
        <v>11.9921282400246</v>
      </c>
      <c r="D6" s="21">
        <v>21.8586549560974</v>
      </c>
      <c r="E6" s="17">
        <v>54.853504288608804</v>
      </c>
      <c r="F6" s="17">
        <v>71.071448433958793</v>
      </c>
      <c r="G6" s="17">
        <v>41.105072063788704</v>
      </c>
      <c r="H6" s="18">
        <v>5.9697730014460153E-2</v>
      </c>
      <c r="I6" s="18">
        <v>0.10881405334651985</v>
      </c>
      <c r="J6" s="18">
        <v>0.27306493258128162</v>
      </c>
      <c r="K6" s="18">
        <v>0.35379909682640248</v>
      </c>
      <c r="L6" s="18">
        <v>0.20462418723133607</v>
      </c>
    </row>
    <row r="7" spans="1:12" ht="15" customHeight="1" x14ac:dyDescent="0.25">
      <c r="A7" s="8">
        <v>16</v>
      </c>
      <c r="B7" s="8" t="s">
        <v>6</v>
      </c>
      <c r="C7" s="21">
        <v>2.9765475435559803</v>
      </c>
      <c r="D7" s="21">
        <v>10.348115172794699</v>
      </c>
      <c r="E7" s="17">
        <v>35.4846640724992</v>
      </c>
      <c r="F7" s="17">
        <v>44.3521043578071</v>
      </c>
      <c r="G7" s="17">
        <v>29.780807562620403</v>
      </c>
      <c r="H7" s="18">
        <v>2.4210943080308217E-2</v>
      </c>
      <c r="I7" s="18">
        <v>8.4170544488497409E-2</v>
      </c>
      <c r="J7" s="18">
        <v>0.2886287450516507</v>
      </c>
      <c r="K7" s="18">
        <v>0.36075562657262916</v>
      </c>
      <c r="L7" s="18">
        <v>0.24223414080691461</v>
      </c>
    </row>
    <row r="8" spans="1:12" ht="15" customHeight="1" x14ac:dyDescent="0.25">
      <c r="A8" s="8">
        <v>17</v>
      </c>
      <c r="B8" s="8" t="s">
        <v>7</v>
      </c>
      <c r="C8" s="21">
        <v>0</v>
      </c>
      <c r="D8" s="21">
        <v>2.6238486554525302</v>
      </c>
      <c r="E8" s="17">
        <v>9.8086469116730406</v>
      </c>
      <c r="F8" s="17">
        <v>14.115475839204198</v>
      </c>
      <c r="G8" s="17">
        <v>11.1091245516222</v>
      </c>
      <c r="H8" s="18">
        <v>0</v>
      </c>
      <c r="I8" s="18">
        <v>6.9677403121640821E-2</v>
      </c>
      <c r="J8" s="18">
        <v>0.26047273859421893</v>
      </c>
      <c r="K8" s="18">
        <v>0.37484238973089118</v>
      </c>
      <c r="L8" s="18">
        <v>0.29500746855324911</v>
      </c>
    </row>
    <row r="9" spans="1:12" ht="15" customHeight="1" x14ac:dyDescent="0.25">
      <c r="A9" s="8">
        <v>18</v>
      </c>
      <c r="B9" s="8" t="s">
        <v>8</v>
      </c>
      <c r="C9" s="21">
        <v>2.0157187874730399E-2</v>
      </c>
      <c r="D9" s="21">
        <v>2.3849593119510799</v>
      </c>
      <c r="E9" s="17">
        <v>25.303291262531399</v>
      </c>
      <c r="F9" s="17">
        <v>26.621282055300899</v>
      </c>
      <c r="G9" s="17">
        <v>14.4235196745234</v>
      </c>
      <c r="H9" s="18">
        <v>2.9318177323812988E-4</v>
      </c>
      <c r="I9" s="18">
        <v>3.4688697874130418E-2</v>
      </c>
      <c r="J9" s="18">
        <v>0.36803069194040816</v>
      </c>
      <c r="K9" s="18">
        <v>0.38720057219042586</v>
      </c>
      <c r="L9" s="18">
        <v>0.20978685622179741</v>
      </c>
    </row>
    <row r="10" spans="1:12" ht="15" customHeight="1" x14ac:dyDescent="0.25">
      <c r="A10" s="8">
        <v>19</v>
      </c>
      <c r="B10" s="8" t="s">
        <v>27</v>
      </c>
      <c r="C10" s="23" t="s">
        <v>62</v>
      </c>
      <c r="D10" s="2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  <c r="K10" s="13" t="s">
        <v>62</v>
      </c>
      <c r="L10" s="13" t="s">
        <v>62</v>
      </c>
    </row>
    <row r="11" spans="1:12" ht="15" customHeight="1" x14ac:dyDescent="0.2">
      <c r="A11" s="61"/>
      <c r="B11" s="61"/>
      <c r="C11" s="22">
        <f t="shared" ref="C11:G11" si="0">SUM(C2:C10)</f>
        <v>65.938260943787753</v>
      </c>
      <c r="D11" s="22">
        <f t="shared" si="0"/>
        <v>164.18695874044383</v>
      </c>
      <c r="E11" s="11">
        <f t="shared" si="0"/>
        <v>393.9161922208915</v>
      </c>
      <c r="F11" s="11">
        <f t="shared" si="0"/>
        <v>595.05916137446366</v>
      </c>
      <c r="G11" s="11">
        <f t="shared" si="0"/>
        <v>328.05341316945891</v>
      </c>
      <c r="H11" s="19">
        <v>4.2619067992789854E-2</v>
      </c>
      <c r="I11" s="19">
        <v>0.10612192462967304</v>
      </c>
      <c r="J11" s="19">
        <v>0.25460697233181634</v>
      </c>
      <c r="K11" s="19">
        <v>0.38461534313091561</v>
      </c>
      <c r="L11" s="19">
        <v>0.21203669191480512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0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2017-10-30T07:11:33Z</dcterms:created>
  <dcterms:modified xsi:type="dcterms:W3CDTF">2017-11-20T13:04:13Z</dcterms:modified>
</cp:coreProperties>
</file>