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F11" i="2" s="1"/>
  <c r="C11" i="3"/>
  <c r="D11" i="3"/>
  <c r="E11" i="3"/>
  <c r="F11" i="3"/>
  <c r="G11" i="3"/>
  <c r="H7" i="5"/>
  <c r="I7" i="5"/>
  <c r="J7" i="5"/>
  <c r="H8" i="5"/>
  <c r="I8" i="5"/>
  <c r="J8" i="5"/>
  <c r="D11" i="5"/>
  <c r="E11" i="5"/>
  <c r="F11" i="5"/>
  <c r="G11" i="5"/>
  <c r="C11" i="5"/>
  <c r="H4" i="7"/>
  <c r="I4" i="7"/>
  <c r="J4" i="7"/>
  <c r="H10" i="7"/>
  <c r="I10" i="7"/>
  <c r="J10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H11" i="9" s="1"/>
  <c r="F11" i="9"/>
  <c r="G11" i="9"/>
  <c r="C11" i="9"/>
  <c r="F11" i="10"/>
  <c r="E11" i="10"/>
  <c r="C11" i="10"/>
  <c r="I7" i="10"/>
  <c r="I8" i="10"/>
  <c r="H7" i="10"/>
  <c r="H8" i="10"/>
  <c r="G7" i="10"/>
  <c r="G8" i="10"/>
  <c r="F11" i="11"/>
  <c r="E11" i="11"/>
  <c r="C11" i="11"/>
  <c r="D10" i="11" s="1"/>
  <c r="I4" i="11"/>
  <c r="I10" i="11"/>
  <c r="H4" i="11"/>
  <c r="H10" i="11"/>
  <c r="G4" i="11"/>
  <c r="G10" i="11"/>
  <c r="F11" i="12"/>
  <c r="E11" i="12"/>
  <c r="C11" i="12"/>
  <c r="D10" i="12" s="1"/>
  <c r="I3" i="12"/>
  <c r="I4" i="12"/>
  <c r="I5" i="12"/>
  <c r="I6" i="12"/>
  <c r="I8" i="12"/>
  <c r="I2" i="12"/>
  <c r="H3" i="12"/>
  <c r="H4" i="12"/>
  <c r="H5" i="12"/>
  <c r="H6" i="12"/>
  <c r="H8" i="12"/>
  <c r="H2" i="12"/>
  <c r="G3" i="12"/>
  <c r="G4" i="12"/>
  <c r="G5" i="12"/>
  <c r="G6" i="12"/>
  <c r="G7" i="12"/>
  <c r="G8" i="12"/>
  <c r="G2" i="12"/>
  <c r="J11" i="9" l="1"/>
  <c r="E11" i="2"/>
  <c r="H11" i="5"/>
  <c r="J11" i="5"/>
  <c r="I11" i="5"/>
  <c r="I11" i="7"/>
  <c r="H11" i="7"/>
  <c r="I11" i="9"/>
  <c r="G11" i="10"/>
  <c r="H11" i="10"/>
  <c r="I11" i="10"/>
  <c r="D7" i="10"/>
  <c r="D8" i="10"/>
  <c r="G11" i="11"/>
  <c r="H11" i="11"/>
  <c r="I11" i="11"/>
  <c r="D4" i="11"/>
  <c r="G11" i="12"/>
  <c r="H11" i="12"/>
  <c r="I11" i="12"/>
  <c r="D2" i="12"/>
  <c r="D3" i="12"/>
  <c r="D4" i="12"/>
  <c r="D5" i="12"/>
  <c r="D6" i="12"/>
  <c r="D7" i="12"/>
  <c r="D8" i="12"/>
</calcChain>
</file>

<file path=xl/sharedStrings.xml><?xml version="1.0" encoding="utf-8"?>
<sst xmlns="http://schemas.openxmlformats.org/spreadsheetml/2006/main" count="529" uniqueCount="139">
  <si>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</si>
  <si>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</si>
  <si>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</si>
  <si>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</si>
  <si>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</si>
  <si>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</si>
  <si>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</si>
  <si>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</si>
  <si>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</si>
  <si>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</si>
  <si>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</si>
  <si>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</si>
  <si>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</si>
  <si>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</si>
  <si>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</si>
  <si>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</si>
  <si>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</si>
  <si>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</si>
  <si>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</si>
  <si>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</si>
  <si>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</si>
  <si>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</si>
  <si>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</si>
  <si>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</si>
  <si>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</si>
  <si>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</si>
  <si>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</si>
  <si>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</si>
  <si>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</si>
  <si>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</si>
  <si>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</si>
  <si>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</si>
  <si>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</si>
  <si>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</si>
  <si>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</si>
  <si>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</si>
  <si>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</si>
  <si>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</si>
  <si>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</si>
  <si>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</si>
  <si>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</si>
  <si>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</si>
  <si>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</si>
  <si>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</si>
  <si>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</si>
  <si>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</si>
  <si>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</si>
  <si>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</si>
  <si>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</si>
  <si>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</si>
  <si>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</si>
  <si>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</si>
  <si>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</si>
  <si>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</si>
  <si>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</si>
  <si>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</si>
  <si>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</si>
  <si>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</si>
  <si>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</si>
  <si>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</si>
  <si>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</si>
  <si>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</si>
  <si>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</si>
  <si>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</si>
  <si>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</si>
  <si>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</si>
  <si>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</si>
  <si>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</si>
  <si>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</si>
  <si>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</si>
  <si>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</si>
  <si>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</si>
  <si>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keine. Die Verkehrsflächen sind ausgeschnitten.</t>
  </si>
  <si>
    <t>Bemerkungen</t>
  </si>
  <si>
    <t>keine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</si>
  <si>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</si>
  <si>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</si>
  <si>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</si>
  <si>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</si>
  <si>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</si>
  <si>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</si>
  <si>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</si>
  <si>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</si>
  <si>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</si>
  <si>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</si>
  <si>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</si>
  <si>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</si>
  <si>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</si>
  <si>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</si>
  <si>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</si>
  <si>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</si>
  <si>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</si>
  <si>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</si>
  <si>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</si>
  <si>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</si>
  <si>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</si>
  <si>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</si>
  <si>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</si>
  <si>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</si>
  <si>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</si>
  <si>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</si>
  <si>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</si>
  <si>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</si>
  <si>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</si>
  <si>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</si>
  <si>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</si>
  <si>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</si>
  <si>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</si>
  <si>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</si>
  <si>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</si>
  <si>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</si>
  <si>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</si>
  <si>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</si>
  <si>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</si>
  <si>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</si>
  <si>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</si>
  <si>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</si>
  <si>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</si>
  <si>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</si>
  <si>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</si>
  <si>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</si>
  <si>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</si>
  <si>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</si>
  <si>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</si>
  <si>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</si>
  <si>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</si>
  <si>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</si>
  <si>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</si>
  <si>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</si>
  <si>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</si>
  <si>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</si>
  <si>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</si>
  <si>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</si>
  <si>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</si>
  <si>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</si>
  <si>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</si>
  <si>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</si>
  <si>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</si>
  <si>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Glarus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</si>
</sst>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72-42FA-8FEB-4BD9EA4F9A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555.59823249666806</c:v>
                </c:pt>
                <c:pt idx="1">
                  <c:v>281.39850510078099</c:v>
                </c:pt>
                <c:pt idx="2">
                  <c:v>108.58261342402001</c:v>
                </c:pt>
                <c:pt idx="3">
                  <c:v>243.58789455937301</c:v>
                </c:pt>
                <c:pt idx="4">
                  <c:v>181.00530461095801</c:v>
                </c:pt>
                <c:pt idx="5">
                  <c:v>26.641881878299902</c:v>
                </c:pt>
                <c:pt idx="6">
                  <c:v>14.305621765199001</c:v>
                </c:pt>
                <c:pt idx="7" formatCode="General">
                  <c:v>0</c:v>
                </c:pt>
                <c:pt idx="8">
                  <c:v>3.6464688560024601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2-42FA-8FEB-4BD9EA4F9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5032"/>
        <c:axId val="490895816"/>
      </c:barChart>
      <c:catAx>
        <c:axId val="490895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5816"/>
        <c:crosses val="autoZero"/>
        <c:auto val="1"/>
        <c:lblAlgn val="ctr"/>
        <c:lblOffset val="100"/>
        <c:noMultiLvlLbl val="0"/>
      </c:catAx>
      <c:valAx>
        <c:axId val="4908958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950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11-4FC4-9557-2B0A3F394AE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11-4FC4-9557-2B0A3F394AE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11-4FC4-9557-2B0A3F394A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B11-4FC4-9557-2B0A3F394AE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B11-4FC4-9557-2B0A3F394A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0.74376749849048751</c:v>
                </c:pt>
                <c:pt idx="1">
                  <c:v>0.62764873441316227</c:v>
                </c:pt>
                <c:pt idx="2">
                  <c:v>0.79199536245270163</c:v>
                </c:pt>
                <c:pt idx="3">
                  <c:v>0.94311392920208936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11-4FC4-9557-2B0A3F394AEC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11-4FC4-9557-2B0A3F394AE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B11-4FC4-9557-2B0A3F394AE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B11-4FC4-9557-2B0A3F394A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B11-4FC4-9557-2B0A3F394AE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B11-4FC4-9557-2B0A3F394A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8.4139407535715582E-2</c:v>
                </c:pt>
                <c:pt idx="1">
                  <c:v>7.3356109856060572E-2</c:v>
                </c:pt>
                <c:pt idx="2">
                  <c:v>8.0957447711993494E-2</c:v>
                </c:pt>
                <c:pt idx="3">
                  <c:v>3.6123362013089307E-2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B11-4FC4-9557-2B0A3F394AEC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B11-4FC4-9557-2B0A3F394AE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B11-4FC4-9557-2B0A3F394AE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B11-4FC4-9557-2B0A3F394AE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B11-4FC4-9557-2B0A3F394AE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B11-4FC4-9557-2B0A3F394A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0.17209309397379696</c:v>
                </c:pt>
                <c:pt idx="1">
                  <c:v>0.29899515573077712</c:v>
                </c:pt>
                <c:pt idx="2">
                  <c:v>0.12704718983530494</c:v>
                </c:pt>
                <c:pt idx="3">
                  <c:v>2.076270878482139E-2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B11-4FC4-9557-2B0A3F394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69640"/>
        <c:axId val="439079440"/>
      </c:barChart>
      <c:catAx>
        <c:axId val="4390696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9440"/>
        <c:crosses val="autoZero"/>
        <c:auto val="1"/>
        <c:lblAlgn val="ctr"/>
        <c:lblOffset val="100"/>
        <c:noMultiLvlLbl val="0"/>
      </c:catAx>
      <c:valAx>
        <c:axId val="43907944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69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769.00468604236812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362.17797682890841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D-4578-99CD-D45406436D50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49.36211020644501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35.617680503099507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9D-4578-99CD-D45406436D50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138.25423723996201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60.349831870518102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9D-4578-99CD-D45406436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135856"/>
        <c:axId val="439067680"/>
      </c:barChart>
      <c:catAx>
        <c:axId val="432135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7680"/>
        <c:crosses val="autoZero"/>
        <c:auto val="1"/>
        <c:lblAlgn val="ctr"/>
        <c:lblOffset val="100"/>
        <c:noMultiLvlLbl val="0"/>
      </c:catAx>
      <c:valAx>
        <c:axId val="4390676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35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BC-461D-8D59-6AE63B698C1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BC-461D-8D59-6AE63B698C1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BC-461D-8D59-6AE63B698C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BC-461D-8D59-6AE63B698C1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BC-461D-8D59-6AE63B698C1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BC-461D-8D59-6AE63B698C1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5BC-461D-8D59-6AE63B698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0.80387599594985448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%">
                  <c:v>0.79053048728982556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BC-461D-8D59-6AE63B698C15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5BC-461D-8D59-6AE63B698C1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BC-461D-8D59-6AE63B698C1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5BC-461D-8D59-6AE63B698C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5BC-461D-8D59-6AE63B698C1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5BC-461D-8D59-6AE63B698C1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5BC-461D-8D59-6AE63B698C1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5BC-461D-8D59-6AE63B698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5.1600485958815397E-2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%">
                  <c:v>7.7743165309992812E-2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5BC-461D-8D59-6AE63B698C15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5BC-461D-8D59-6AE63B698C1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5BC-461D-8D59-6AE63B698C1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5BC-461D-8D59-6AE63B698C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5BC-461D-8D59-6AE63B698C1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5BC-461D-8D59-6AE63B698C1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5BC-461D-8D59-6AE63B698C1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5BC-461D-8D59-6AE63B698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0.14452351809133024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%">
                  <c:v>0.1317263474001816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A5BC-461D-8D59-6AE63B698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3168"/>
        <c:axId val="426720856"/>
      </c:barChart>
      <c:catAx>
        <c:axId val="439073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720856"/>
        <c:crosses val="autoZero"/>
        <c:auto val="1"/>
        <c:lblAlgn val="ctr"/>
        <c:lblOffset val="100"/>
        <c:noMultiLvlLbl val="0"/>
      </c:catAx>
      <c:valAx>
        <c:axId val="42672085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3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284.23884689535123</c:v>
                </c:pt>
                <c:pt idx="6" formatCode="#,##0">
                  <c:v>846.94381597592405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C-4474-A56D-FA4AA852F025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14.489665203569803</c:v>
                </c:pt>
                <c:pt idx="6" formatCode="#,##0">
                  <c:v>70.490125505974987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C-4474-A56D-FA4AA852F025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23.587620120869001</c:v>
                </c:pt>
                <c:pt idx="6" formatCode="#,##0">
                  <c:v>175.01644898961101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C-4474-A56D-FA4AA852F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1992"/>
        <c:axId val="439063760"/>
      </c:barChart>
      <c:catAx>
        <c:axId val="4390719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63760"/>
        <c:crosses val="autoZero"/>
        <c:auto val="1"/>
        <c:lblAlgn val="ctr"/>
        <c:lblOffset val="100"/>
        <c:noMultiLvlLbl val="0"/>
      </c:catAx>
      <c:valAx>
        <c:axId val="4390637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1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BD-4571-B4B9-CBF018D2C2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BD-4571-B4B9-CBF018D2C2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BD-4571-B4B9-CBF018D2C2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BD-4571-B4B9-CBF018D2C2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BD-4571-B4B9-CBF018D2C2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BD-4571-B4B9-CBF018D2C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0BD-4571-B4B9-CBF018D2C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0.8818635447682972</c:v>
                </c:pt>
                <c:pt idx="6" formatCode="0%">
                  <c:v>0.77526981853187549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BD-4571-B4B9-CBF018D2C24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0BD-4571-B4B9-CBF018D2C2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BD-4571-B4B9-CBF018D2C2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0BD-4571-B4B9-CBF018D2C2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BD-4571-B4B9-CBF018D2C2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0BD-4571-B4B9-CBF018D2C2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0BD-4571-B4B9-CBF018D2C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0BD-4571-B4B9-CBF018D2C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4.4954824643059381E-2</c:v>
                </c:pt>
                <c:pt idx="6" formatCode="0%">
                  <c:v>6.4524784027539139E-2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0BD-4571-B4B9-CBF018D2C24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0BD-4571-B4B9-CBF018D2C2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0BD-4571-B4B9-CBF018D2C2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0BD-4571-B4B9-CBF018D2C2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0BD-4571-B4B9-CBF018D2C2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0BD-4571-B4B9-CBF018D2C2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0BD-4571-B4B9-CBF018D2C24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0BD-4571-B4B9-CBF018D2C2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%">
                  <c:v>7.318163058864334E-2</c:v>
                </c:pt>
                <c:pt idx="6" formatCode="0%">
                  <c:v>0.16020539744058543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0BD-4571-B4B9-CBF018D2C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717328"/>
        <c:axId val="426718896"/>
      </c:barChart>
      <c:catAx>
        <c:axId val="426717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718896"/>
        <c:crosses val="autoZero"/>
        <c:auto val="1"/>
        <c:lblAlgn val="ctr"/>
        <c:lblOffset val="100"/>
        <c:noMultiLvlLbl val="0"/>
      </c:catAx>
      <c:valAx>
        <c:axId val="4267188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717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8.5778906318516004</c:v>
                </c:pt>
                <c:pt idx="1">
                  <c:v>2.8824414903970599</c:v>
                </c:pt>
                <c:pt idx="2">
                  <c:v>4.6342417201735504</c:v>
                </c:pt>
                <c:pt idx="3">
                  <c:v>0</c:v>
                </c:pt>
                <c:pt idx="4">
                  <c:v>3.3258593730224</c:v>
                </c:pt>
                <c:pt idx="5">
                  <c:v>0.385339895149927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6D-4818-ABAF-AABA95FE2C47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2.9936233567959798</c:v>
                </c:pt>
                <c:pt idx="1">
                  <c:v>3.6984253855220102</c:v>
                </c:pt>
                <c:pt idx="2">
                  <c:v>3.6179821138733299</c:v>
                </c:pt>
                <c:pt idx="3">
                  <c:v>0.44391168385093199</c:v>
                </c:pt>
                <c:pt idx="4">
                  <c:v>2.2510525341508001</c:v>
                </c:pt>
                <c:pt idx="5">
                  <c:v>1.2576012161291898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6D-4818-ABAF-AABA95FE2C47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30.324322528724796</c:v>
                </c:pt>
                <c:pt idx="1">
                  <c:v>49.418905599788502</c:v>
                </c:pt>
                <c:pt idx="2">
                  <c:v>24.103032428598102</c:v>
                </c:pt>
                <c:pt idx="3">
                  <c:v>45.971992994865296</c:v>
                </c:pt>
                <c:pt idx="4">
                  <c:v>20.791531611772101</c:v>
                </c:pt>
                <c:pt idx="5">
                  <c:v>6.2184286135293201</c:v>
                </c:pt>
                <c:pt idx="6">
                  <c:v>1.7648300248799401E-3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6D-4818-ABAF-AABA95FE2C47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320.912797779968</c:v>
                </c:pt>
                <c:pt idx="1">
                  <c:v>118.00970685143001</c:v>
                </c:pt>
                <c:pt idx="2">
                  <c:v>45.625998769004703</c:v>
                </c:pt>
                <c:pt idx="3">
                  <c:v>155.26781124203998</c:v>
                </c:pt>
                <c:pt idx="4">
                  <c:v>105.67809973054601</c:v>
                </c:pt>
                <c:pt idx="5">
                  <c:v>9.9111548451747904</c:v>
                </c:pt>
                <c:pt idx="6">
                  <c:v>10.7289211127743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6D-4818-ABAF-AABA95FE2C47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192.78960563685501</c:v>
                </c:pt>
                <c:pt idx="1">
                  <c:v>107.38902264814901</c:v>
                </c:pt>
                <c:pt idx="2">
                  <c:v>30.601358708763197</c:v>
                </c:pt>
                <c:pt idx="3">
                  <c:v>41.904175841515503</c:v>
                </c:pt>
                <c:pt idx="4">
                  <c:v>48.958762707618504</c:v>
                </c:pt>
                <c:pt idx="5">
                  <c:v>8.8693533822478798</c:v>
                </c:pt>
                <c:pt idx="6">
                  <c:v>3.5749352028989803</c:v>
                </c:pt>
                <c:pt idx="7" formatCode="General">
                  <c:v>0</c:v>
                </c:pt>
                <c:pt idx="8">
                  <c:v>3.6464688560024601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6D-4818-ABAF-AABA95FE2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723208"/>
        <c:axId val="426720072"/>
      </c:barChart>
      <c:catAx>
        <c:axId val="426723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720072"/>
        <c:crosses val="autoZero"/>
        <c:auto val="1"/>
        <c:lblAlgn val="ctr"/>
        <c:lblOffset val="100"/>
        <c:noMultiLvlLbl val="0"/>
      </c:catAx>
      <c:valAx>
        <c:axId val="4267200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723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D0-4C02-8CBE-3708B1E1DD9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0-4C02-8CBE-3708B1E1DD9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D0-4C02-8CBE-3708B1E1DD9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0-4C02-8CBE-3708B1E1DD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1.5439016928612947E-2</c:v>
                </c:pt>
                <c:pt idx="1">
                  <c:v>1.0243272335011244E-2</c:v>
                </c:pt>
                <c:pt idx="2">
                  <c:v>4.2679408429535277E-2</c:v>
                </c:pt>
                <c:pt idx="3">
                  <c:v>0</c:v>
                </c:pt>
                <c:pt idx="4">
                  <c:v>1.8374375024180118E-2</c:v>
                </c:pt>
                <c:pt idx="5">
                  <c:v>1.4463691179759984E-2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D0-4C02-8CBE-3708B1E1DD9E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0-4C02-8CBE-3708B1E1DD9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D0-4C02-8CBE-3708B1E1DD9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0-4C02-8CBE-3708B1E1DD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5.3881080637522222E-3</c:v>
                </c:pt>
                <c:pt idx="1">
                  <c:v>1.3143017320848492E-2</c:v>
                </c:pt>
                <c:pt idx="2">
                  <c:v>3.332008679145259E-2</c:v>
                </c:pt>
                <c:pt idx="3">
                  <c:v>1.8223881353025757E-3</c:v>
                </c:pt>
                <c:pt idx="4">
                  <c:v>1.2436389763536539E-2</c:v>
                </c:pt>
                <c:pt idx="5">
                  <c:v>4.7203925278243117E-2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D0-4C02-8CBE-3708B1E1DD9E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0-4C02-8CBE-3708B1E1DD9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4D0-4C02-8CBE-3708B1E1DD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5.4579587099333478E-2</c:v>
                </c:pt>
                <c:pt idx="1">
                  <c:v>0.17561893632301087</c:v>
                </c:pt>
                <c:pt idx="2">
                  <c:v>0.22197874593644359</c:v>
                </c:pt>
                <c:pt idx="3">
                  <c:v>0.18872856389648224</c:v>
                </c:pt>
                <c:pt idx="4">
                  <c:v>0.11486697310795278</c:v>
                </c:pt>
                <c:pt idx="5">
                  <c:v>0.23340804370769075</c:v>
                </c:pt>
                <c:pt idx="6">
                  <c:v>1.2336619339389129E-4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D0-4C02-8CBE-3708B1E1DD9E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4D0-4C02-8CBE-3708B1E1DD9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0-4C02-8CBE-3708B1E1DD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0.57759865801226562</c:v>
                </c:pt>
                <c:pt idx="1">
                  <c:v>0.41936863921825013</c:v>
                </c:pt>
                <c:pt idx="2">
                  <c:v>0.42019617319290375</c:v>
                </c:pt>
                <c:pt idx="3">
                  <c:v>0.63742007091868413</c:v>
                </c:pt>
                <c:pt idx="4">
                  <c:v>0.58383978951195492</c:v>
                </c:pt>
                <c:pt idx="5">
                  <c:v>0.37201412238827508</c:v>
                </c:pt>
                <c:pt idx="6">
                  <c:v>0.74997939645567857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0-4C02-8CBE-3708B1E1DD9E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4D0-4C02-8CBE-3708B1E1DD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0.3469946298960358</c:v>
                </c:pt>
                <c:pt idx="1">
                  <c:v>0.38162613480287927</c:v>
                </c:pt>
                <c:pt idx="2">
                  <c:v>0.28182558564966476</c:v>
                </c:pt>
                <c:pt idx="3">
                  <c:v>0.1720289770495311</c:v>
                </c:pt>
                <c:pt idx="4">
                  <c:v>0.27048247259237551</c:v>
                </c:pt>
                <c:pt idx="5">
                  <c:v>0.33291021744603111</c:v>
                </c:pt>
                <c:pt idx="6">
                  <c:v>0.24989723735092745</c:v>
                </c:pt>
                <c:pt idx="7" formatCode="General">
                  <c:v>0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4D0-4C02-8CBE-3708B1E1D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84328"/>
        <c:axId val="565483936"/>
      </c:barChart>
      <c:catAx>
        <c:axId val="565484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3936"/>
        <c:crosses val="autoZero"/>
        <c:auto val="1"/>
        <c:lblAlgn val="ctr"/>
        <c:lblOffset val="100"/>
        <c:noMultiLvlLbl val="0"/>
      </c:catAx>
      <c:valAx>
        <c:axId val="56548393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65484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552.9824969</c:v>
                </c:pt>
                <c:pt idx="1">
                  <c:v>285.58781919999996</c:v>
                </c:pt>
                <c:pt idx="2">
                  <c:v>107.14774380000001</c:v>
                </c:pt>
                <c:pt idx="3">
                  <c:v>243.39213709999999</c:v>
                </c:pt>
                <c:pt idx="4">
                  <c:v>182.61638929999998</c:v>
                </c:pt>
                <c:pt idx="5">
                  <c:v>25.18296935</c:v>
                </c:pt>
                <c:pt idx="6">
                  <c:v>11.049689219999999</c:v>
                </c:pt>
                <c:pt idx="7">
                  <c:v>0.61225150000000006</c:v>
                </c:pt>
                <c:pt idx="8">
                  <c:v>3.6464445659999996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F-4FB1-A6BA-F291F2DED7BE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0F-4FB1-A6BA-F291F2DED7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555.59823249666806</c:v>
                </c:pt>
                <c:pt idx="1">
                  <c:v>281.39850510078099</c:v>
                </c:pt>
                <c:pt idx="2">
                  <c:v>108.58261342402001</c:v>
                </c:pt>
                <c:pt idx="3">
                  <c:v>243.58789455937301</c:v>
                </c:pt>
                <c:pt idx="4">
                  <c:v>181.00530461095801</c:v>
                </c:pt>
                <c:pt idx="5">
                  <c:v>26.641881878299902</c:v>
                </c:pt>
                <c:pt idx="6">
                  <c:v>14.305621765199001</c:v>
                </c:pt>
                <c:pt idx="7" formatCode="General">
                  <c:v>0</c:v>
                </c:pt>
                <c:pt idx="8">
                  <c:v>3.6464688560024601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0F-4FB1-A6BA-F291F2DED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65469824"/>
        <c:axId val="565469432"/>
      </c:barChart>
      <c:catAx>
        <c:axId val="565469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9432"/>
        <c:crosses val="autoZero"/>
        <c:auto val="1"/>
        <c:lblAlgn val="ctr"/>
        <c:lblOffset val="100"/>
        <c:noMultiLvlLbl val="0"/>
      </c:catAx>
      <c:valAx>
        <c:axId val="5654694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69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AE-4331-802B-0087E0C0B515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AE-4331-802B-0087E0C0B515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AE-4331-802B-0087E0C0B515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AE-4331-802B-0087E0C0B515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AE-4331-802B-0087E0C0B515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AE-4331-802B-0087E0C0B515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AE-4331-802B-0087E0C0B515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8AE-4331-802B-0087E0C0B515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8AE-4331-802B-0087E0C0B51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8AE-4331-802B-0087E0C0B51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8AE-4331-802B-0087E0C0B51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78AE-4331-802B-0087E0C0B51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78AE-4331-802B-0087E0C0B51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8AE-4331-802B-0087E0C0B5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555.59823249666806</c:v>
                </c:pt>
                <c:pt idx="1">
                  <c:v>281.39850510078099</c:v>
                </c:pt>
                <c:pt idx="2">
                  <c:v>108.58261342402001</c:v>
                </c:pt>
                <c:pt idx="3">
                  <c:v>243.58789455937301</c:v>
                </c:pt>
                <c:pt idx="4">
                  <c:v>181.00530461095801</c:v>
                </c:pt>
                <c:pt idx="5">
                  <c:v>26.641881878299902</c:v>
                </c:pt>
                <c:pt idx="6">
                  <c:v>14.305621765199001</c:v>
                </c:pt>
                <c:pt idx="7" formatCode="General">
                  <c:v>0</c:v>
                </c:pt>
                <c:pt idx="8">
                  <c:v>3.6464688560024601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8AE-4331-802B-0087E0C0B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D9-43CC-BDC9-D08F49866F1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D9-43CC-BDC9-D08F49866F1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D9-43CC-BDC9-D08F49866F1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D9-43CC-BDC9-D08F49866F1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D9-43CC-BDC9-D08F49866F1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D9-43CC-BDC9-D08F49866F1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ED9-43CC-BDC9-D08F49866F1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956.62103348877508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458.14548920252605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ED9-43CC-BDC9-D08F49866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25664"/>
        <c:axId val="432129192"/>
      </c:barChart>
      <c:catAx>
        <c:axId val="432125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29192"/>
        <c:crosses val="autoZero"/>
        <c:auto val="1"/>
        <c:lblAlgn val="ctr"/>
        <c:lblOffset val="100"/>
        <c:noMultiLvlLbl val="0"/>
      </c:catAx>
      <c:valAx>
        <c:axId val="43212919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256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56-476C-A3D0-63E7D13E85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56-476C-A3D0-63E7D13E857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56-476C-A3D0-63E7D13E857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56-476C-A3D0-63E7D13E857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56-476C-A3D0-63E7D13E85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56-476C-A3D0-63E7D13E857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156-476C-A3D0-63E7D13E857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326.04670534723078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535.7173634267142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156-476C-A3D0-63E7D13E8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25272"/>
        <c:axId val="432136640"/>
      </c:barChart>
      <c:catAx>
        <c:axId val="432125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6640"/>
        <c:crosses val="autoZero"/>
        <c:auto val="1"/>
        <c:lblAlgn val="ctr"/>
        <c:lblOffset val="100"/>
        <c:noMultiLvlLbl val="0"/>
      </c:catAx>
      <c:valAx>
        <c:axId val="4321366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252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B3-4662-B4A6-4D2FC3699B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B3-4662-B4A6-4D2FC3699B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B3-4662-B4A6-4D2FC3699B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B3-4662-B4A6-4D2FC3699B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B3-4662-B4A6-4D2FC3699B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B3-4662-B4A6-4D2FC3699B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B3-4662-B4A6-4D2FC3699BC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210.28797641044932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354.35493015896515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B3-4662-B4A6-4D2FC3699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29584"/>
        <c:axId val="432132720"/>
      </c:barChart>
      <c:catAx>
        <c:axId val="4321295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2720"/>
        <c:crosses val="autoZero"/>
        <c:auto val="1"/>
        <c:lblAlgn val="ctr"/>
        <c:lblOffset val="100"/>
        <c:noMultiLvlLbl val="0"/>
      </c:catAx>
      <c:valAx>
        <c:axId val="4321327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295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5E2-4B10-A9B3-20CF9A87CA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E2-4B10-A9B3-20CF9A87CA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E2-4B10-A9B3-20CF9A87CA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E2-4B10-A9B3-20CF9A87CA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5E2-4B10-A9B3-20CF9A87CA6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E2-4B10-A9B3-20CF9A87CA6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5E2-4B10-A9B3-20CF9A87CA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322.31613221979001</c:v>
                </c:pt>
                <c:pt idx="6" formatCode="#,##0">
                  <c:v>1092.45039047151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5E2-4B10-A9B3-20CF9A87C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37816"/>
        <c:axId val="432137032"/>
      </c:barChart>
      <c:catAx>
        <c:axId val="432137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7032"/>
        <c:crosses val="autoZero"/>
        <c:auto val="1"/>
        <c:lblAlgn val="ctr"/>
        <c:lblOffset val="100"/>
        <c:noMultiLvlLbl val="0"/>
      </c:catAx>
      <c:valAx>
        <c:axId val="4321370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378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AD-4D36-AA55-43F817ED2E3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AD-4D36-AA55-43F817ED2E3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AD-4D36-AA55-43F817ED2E3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AD-4D36-AA55-43F817ED2E3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BAD-4D36-AA55-43F817ED2E3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AD-4D36-AA55-43F817ED2E3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BAD-4D36-AA55-43F817ED2E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262.40831410876007</c:v>
                </c:pt>
                <c:pt idx="6" formatCode="#,##0">
                  <c:v>426.58846127201764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BAD-4D36-AA55-43F817ED2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2133504"/>
        <c:axId val="432133896"/>
      </c:barChart>
      <c:catAx>
        <c:axId val="432133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2133896"/>
        <c:crosses val="autoZero"/>
        <c:auto val="1"/>
        <c:lblAlgn val="ctr"/>
        <c:lblOffset val="100"/>
        <c:noMultiLvlLbl val="0"/>
      </c:catAx>
      <c:valAx>
        <c:axId val="4321338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21335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696-4ABD-926E-107C7E22BFA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96-4ABD-926E-107C7E22BFA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96-4ABD-926E-107C7E22BFA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96-4ABD-926E-107C7E22BFA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96-4ABD-926E-107C7E22BFA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96-4ABD-926E-107C7E22BFA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96-4ABD-926E-107C7E22BFA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157.89748308420616</c:v>
                </c:pt>
                <c:pt idx="6" formatCode="#,##0">
                  <c:v>287.43399649314864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96-4ABD-926E-107C7E22B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3952"/>
        <c:axId val="439077480"/>
      </c:barChart>
      <c:catAx>
        <c:axId val="439073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7480"/>
        <c:crosses val="autoZero"/>
        <c:auto val="1"/>
        <c:lblAlgn val="ctr"/>
        <c:lblOffset val="100"/>
        <c:noMultiLvlLbl val="0"/>
      </c:catAx>
      <c:valAx>
        <c:axId val="4390774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390739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413.23590754978306</c:v>
                </c:pt>
                <c:pt idx="1">
                  <c:v>176.61941559226099</c:v>
                </c:pt>
                <c:pt idx="2">
                  <c:v>85.996926274818307</c:v>
                </c:pt>
                <c:pt idx="3">
                  <c:v>229.73113634395452</c:v>
                </c:pt>
                <c:pt idx="4">
                  <c:v>181.00530461095801</c:v>
                </c:pt>
                <c:pt idx="5">
                  <c:v>26.641881878299902</c:v>
                </c:pt>
                <c:pt idx="6">
                  <c:v>14.305621765199001</c:v>
                </c:pt>
                <c:pt idx="7" formatCode="General">
                  <c:v>0</c:v>
                </c:pt>
                <c:pt idx="8">
                  <c:v>3.6464688560024601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5-4CAD-A399-E00948BED7FC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46.747706110160408</c:v>
                </c:pt>
                <c:pt idx="1">
                  <c:v>20.642299653504111</c:v>
                </c:pt>
                <c:pt idx="2">
                  <c:v>8.7905712487067014</c:v>
                </c:pt>
                <c:pt idx="3">
                  <c:v>8.7992136971744586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A5-4CAD-A399-E00948BED7FC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95.614618836724588</c:v>
                </c:pt>
                <c:pt idx="1">
                  <c:v>84.136789855015891</c:v>
                </c:pt>
                <c:pt idx="2">
                  <c:v>13.795115900494999</c:v>
                </c:pt>
                <c:pt idx="3">
                  <c:v>5.0575445182440406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A5-4CAD-A399-E00948BED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5520"/>
        <c:axId val="439070816"/>
      </c:barChart>
      <c:catAx>
        <c:axId val="439075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0816"/>
        <c:crosses val="autoZero"/>
        <c:auto val="1"/>
        <c:lblAlgn val="ctr"/>
        <c:lblOffset val="100"/>
        <c:noMultiLvlLbl val="0"/>
      </c:catAx>
      <c:valAx>
        <c:axId val="4390708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5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>
      <selection activeCell="A4" sqref="A4:B5"/>
    </sheetView>
  </sheetViews>
  <sheetFormatPr baseColWidth="10" defaultRowHeight="15" x14ac:dyDescent="0.2"/>
  <cols>
    <col min="1" max="1" width="37.7109375" style="30" customWidth="1"/>
    <col min="2" max="2" width="57.7109375" style="30" customWidth="1"/>
    <col min="3" max="16384" width="11.42578125" style="31"/>
  </cols>
  <sheetData>
    <row r="1" spans="1:2" ht="18.75" x14ac:dyDescent="0.2">
      <c r="A1" s="29" t="s">
        <v>63</v>
      </c>
    </row>
    <row r="2" spans="1:2" ht="18.75" x14ac:dyDescent="0.2">
      <c r="A2" s="29" t="s">
        <v>64</v>
      </c>
    </row>
    <row r="4" spans="1:2" ht="12.75" x14ac:dyDescent="0.2">
      <c r="A4" s="56" t="s">
        <v>138</v>
      </c>
      <c r="B4" s="57"/>
    </row>
    <row r="5" spans="1:2" ht="12.75" x14ac:dyDescent="0.2">
      <c r="A5" s="58"/>
      <c r="B5" s="59"/>
    </row>
    <row r="6" spans="1:2" x14ac:dyDescent="0.2">
      <c r="A6" s="32" t="s">
        <v>65</v>
      </c>
      <c r="B6" s="33" t="s">
        <v>66</v>
      </c>
    </row>
    <row r="7" spans="1:2" x14ac:dyDescent="0.2">
      <c r="A7" s="34"/>
      <c r="B7" s="35"/>
    </row>
    <row r="8" spans="1:2" x14ac:dyDescent="0.2">
      <c r="A8" s="32" t="s">
        <v>67</v>
      </c>
      <c r="B8" s="33" t="s">
        <v>68</v>
      </c>
    </row>
    <row r="9" spans="1:2" x14ac:dyDescent="0.2">
      <c r="A9" s="36" t="s">
        <v>69</v>
      </c>
      <c r="B9" s="37">
        <v>3</v>
      </c>
    </row>
    <row r="10" spans="1:2" x14ac:dyDescent="0.2">
      <c r="A10" s="34"/>
      <c r="B10" s="35"/>
    </row>
    <row r="11" spans="1:2" x14ac:dyDescent="0.2">
      <c r="A11" s="32" t="s">
        <v>70</v>
      </c>
      <c r="B11" s="38"/>
    </row>
    <row r="12" spans="1:2" x14ac:dyDescent="0.2">
      <c r="A12" s="36" t="s">
        <v>71</v>
      </c>
      <c r="B12" s="39">
        <v>23</v>
      </c>
    </row>
    <row r="13" spans="1:2" x14ac:dyDescent="0.2">
      <c r="A13" s="34"/>
      <c r="B13" s="41"/>
    </row>
    <row r="14" spans="1:2" x14ac:dyDescent="0.2">
      <c r="A14" s="32" t="s">
        <v>27</v>
      </c>
      <c r="B14" s="38" t="s">
        <v>72</v>
      </c>
    </row>
    <row r="15" spans="1:2" x14ac:dyDescent="0.2">
      <c r="A15" s="34"/>
      <c r="B15" s="41"/>
    </row>
    <row r="16" spans="1:2" x14ac:dyDescent="0.2">
      <c r="A16" s="42" t="s">
        <v>73</v>
      </c>
      <c r="B16" s="40" t="s">
        <v>74</v>
      </c>
    </row>
    <row r="17" spans="1:2" x14ac:dyDescent="0.2">
      <c r="A17" s="34"/>
      <c r="B17" s="35"/>
    </row>
    <row r="19" spans="1:2" ht="17.100000000000001" customHeight="1" x14ac:dyDescent="0.2">
      <c r="A19" s="43" t="s">
        <v>75</v>
      </c>
    </row>
    <row r="20" spans="1:2" ht="15" customHeight="1" x14ac:dyDescent="0.2">
      <c r="A20" s="44" t="s">
        <v>76</v>
      </c>
    </row>
    <row r="21" spans="1:2" ht="15" customHeight="1" x14ac:dyDescent="0.2">
      <c r="A21" s="44" t="s">
        <v>77</v>
      </c>
    </row>
    <row r="22" spans="1:2" ht="15" customHeight="1" x14ac:dyDescent="0.2">
      <c r="A22" s="44" t="s">
        <v>78</v>
      </c>
    </row>
    <row r="23" spans="1:2" ht="15" customHeight="1" x14ac:dyDescent="0.2">
      <c r="A23" s="44" t="s">
        <v>79</v>
      </c>
    </row>
    <row r="24" spans="1:2" ht="15" customHeight="1" x14ac:dyDescent="0.2">
      <c r="A24" s="44" t="s">
        <v>80</v>
      </c>
    </row>
    <row r="25" spans="1:2" ht="15" customHeight="1" x14ac:dyDescent="0.2">
      <c r="A25" s="44" t="s">
        <v>81</v>
      </c>
    </row>
    <row r="26" spans="1:2" ht="15" customHeight="1" x14ac:dyDescent="0.2">
      <c r="A26" s="44" t="s">
        <v>82</v>
      </c>
    </row>
    <row r="27" spans="1:2" ht="15" customHeight="1" x14ac:dyDescent="0.2">
      <c r="A27" s="44" t="s">
        <v>83</v>
      </c>
    </row>
    <row r="28" spans="1:2" ht="15" customHeight="1" x14ac:dyDescent="0.2">
      <c r="A28" s="44" t="s">
        <v>84</v>
      </c>
    </row>
    <row r="29" spans="1:2" x14ac:dyDescent="0.2">
      <c r="A29" s="44"/>
    </row>
    <row r="30" spans="1:2" x14ac:dyDescent="0.2">
      <c r="A30" s="44"/>
    </row>
    <row r="31" spans="1:2" x14ac:dyDescent="0.2">
      <c r="A31" s="44"/>
    </row>
    <row r="32" spans="1:2" x14ac:dyDescent="0.2">
      <c r="A32" s="45" t="s">
        <v>64</v>
      </c>
    </row>
    <row r="33" spans="1:1" x14ac:dyDescent="0.2">
      <c r="A33" s="45" t="s">
        <v>85</v>
      </c>
    </row>
    <row r="34" spans="1:1" x14ac:dyDescent="0.2">
      <c r="A34" s="45" t="s">
        <v>86</v>
      </c>
    </row>
    <row r="35" spans="1:1" x14ac:dyDescent="0.2">
      <c r="A35" s="45"/>
    </row>
    <row r="36" spans="1:1" x14ac:dyDescent="0.2">
      <c r="A36" s="45" t="s">
        <v>87</v>
      </c>
    </row>
    <row r="37" spans="1:1" x14ac:dyDescent="0.2">
      <c r="A37" s="45" t="s">
        <v>63</v>
      </c>
    </row>
    <row r="38" spans="1:1" x14ac:dyDescent="0.2">
      <c r="A38" s="45" t="s">
        <v>88</v>
      </c>
    </row>
    <row r="39" spans="1:1" x14ac:dyDescent="0.2">
      <c r="A39" s="46" t="s">
        <v>89</v>
      </c>
    </row>
    <row r="40" spans="1:1" x14ac:dyDescent="0.2">
      <c r="A40" s="45"/>
    </row>
    <row r="41" spans="1:1" x14ac:dyDescent="0.2">
      <c r="A41" s="45" t="s">
        <v>90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552.9824969</v>
      </c>
      <c r="D2" s="15">
        <v>555.59823249666806</v>
      </c>
      <c r="E2" s="15">
        <f t="shared" ref="E2:E11" si="0">D2-C2</f>
        <v>2.6157355966680598</v>
      </c>
      <c r="F2" s="25">
        <f t="shared" ref="F2:F11" si="1">D2/C2-1</f>
        <v>4.7302321706956807E-3</v>
      </c>
    </row>
    <row r="3" spans="1:6" ht="15" customHeight="1" x14ac:dyDescent="0.25">
      <c r="A3" s="8">
        <v>12</v>
      </c>
      <c r="B3" s="8" t="s">
        <v>2</v>
      </c>
      <c r="C3" s="17">
        <v>285.58781919999996</v>
      </c>
      <c r="D3" s="17">
        <v>281.39850510078099</v>
      </c>
      <c r="E3" s="17">
        <f t="shared" si="0"/>
        <v>-4.1893140992189615</v>
      </c>
      <c r="F3" s="26">
        <f t="shared" si="1"/>
        <v>-1.4669092368694958E-2</v>
      </c>
    </row>
    <row r="4" spans="1:6" ht="15" customHeight="1" x14ac:dyDescent="0.25">
      <c r="A4" s="8">
        <v>13</v>
      </c>
      <c r="B4" s="8" t="s">
        <v>3</v>
      </c>
      <c r="C4" s="17">
        <v>107.14774380000001</v>
      </c>
      <c r="D4" s="17">
        <v>108.58261342402001</v>
      </c>
      <c r="E4" s="17">
        <f t="shared" si="0"/>
        <v>1.4348696240199956</v>
      </c>
      <c r="F4" s="26">
        <f t="shared" si="1"/>
        <v>1.3391505720347086E-2</v>
      </c>
    </row>
    <row r="5" spans="1:6" ht="15" customHeight="1" x14ac:dyDescent="0.25">
      <c r="A5" s="8">
        <v>14</v>
      </c>
      <c r="B5" s="8" t="s">
        <v>4</v>
      </c>
      <c r="C5" s="17">
        <v>243.39213709999999</v>
      </c>
      <c r="D5" s="17">
        <v>243.58789455937301</v>
      </c>
      <c r="E5" s="17">
        <f t="shared" si="0"/>
        <v>0.19575745937302713</v>
      </c>
      <c r="F5" s="26">
        <f t="shared" si="1"/>
        <v>8.0428834598134102E-4</v>
      </c>
    </row>
    <row r="6" spans="1:6" ht="15" customHeight="1" x14ac:dyDescent="0.25">
      <c r="A6" s="8">
        <v>15</v>
      </c>
      <c r="B6" s="8" t="s">
        <v>5</v>
      </c>
      <c r="C6" s="17">
        <v>182.61638929999998</v>
      </c>
      <c r="D6" s="17">
        <v>181.00530461095801</v>
      </c>
      <c r="E6" s="17">
        <f t="shared" si="0"/>
        <v>-1.6110846890419737</v>
      </c>
      <c r="F6" s="26">
        <f t="shared" si="1"/>
        <v>-8.8222349331160688E-3</v>
      </c>
    </row>
    <row r="7" spans="1:6" ht="15" customHeight="1" x14ac:dyDescent="0.25">
      <c r="A7" s="8">
        <v>16</v>
      </c>
      <c r="B7" s="8" t="s">
        <v>6</v>
      </c>
      <c r="C7" s="17">
        <v>25.18296935</v>
      </c>
      <c r="D7" s="17">
        <v>26.641881878299902</v>
      </c>
      <c r="E7" s="17">
        <f t="shared" si="0"/>
        <v>1.4589125282999014</v>
      </c>
      <c r="F7" s="26">
        <f t="shared" si="1"/>
        <v>5.7932506211778367E-2</v>
      </c>
    </row>
    <row r="8" spans="1:6" ht="15" customHeight="1" x14ac:dyDescent="0.25">
      <c r="A8" s="8">
        <v>17</v>
      </c>
      <c r="B8" s="8" t="s">
        <v>7</v>
      </c>
      <c r="C8" s="17">
        <v>11.049689219999999</v>
      </c>
      <c r="D8" s="17">
        <v>14.305621765199001</v>
      </c>
      <c r="E8" s="17">
        <f t="shared" si="0"/>
        <v>3.255932545199002</v>
      </c>
      <c r="F8" s="26">
        <f t="shared" si="1"/>
        <v>0.29466281633566171</v>
      </c>
    </row>
    <row r="9" spans="1:6" ht="15" customHeight="1" x14ac:dyDescent="0.25">
      <c r="A9" s="8">
        <v>18</v>
      </c>
      <c r="B9" s="8" t="s">
        <v>27</v>
      </c>
      <c r="C9" s="17">
        <v>0.61225150000000006</v>
      </c>
      <c r="D9" s="13" t="s">
        <v>62</v>
      </c>
      <c r="E9" s="17">
        <v>-0.61225150000000006</v>
      </c>
      <c r="F9" s="27">
        <v>-1</v>
      </c>
    </row>
    <row r="10" spans="1:6" ht="15" customHeight="1" x14ac:dyDescent="0.25">
      <c r="A10" s="8">
        <v>19</v>
      </c>
      <c r="B10" s="8" t="s">
        <v>8</v>
      </c>
      <c r="C10" s="17">
        <v>3.6464445659999996</v>
      </c>
      <c r="D10" s="17">
        <v>3.6464688560024601</v>
      </c>
      <c r="E10" s="17">
        <f t="shared" si="0"/>
        <v>2.429000246051416E-5</v>
      </c>
      <c r="F10" s="26">
        <f t="shared" si="1"/>
        <v>6.6612838947044395E-6</v>
      </c>
    </row>
    <row r="11" spans="1:6" ht="15" customHeight="1" x14ac:dyDescent="0.2">
      <c r="A11" s="62"/>
      <c r="B11" s="62"/>
      <c r="C11" s="11">
        <f t="shared" ref="C11:D11" si="2">SUM(C2:C10)</f>
        <v>1412.2179409359996</v>
      </c>
      <c r="D11" s="11">
        <f t="shared" si="2"/>
        <v>1414.7665226913016</v>
      </c>
      <c r="E11" s="24">
        <f t="shared" si="0"/>
        <v>2.5485817553019388</v>
      </c>
      <c r="F11" s="28">
        <f t="shared" si="1"/>
        <v>1.8046660373205459E-3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5" customWidth="1"/>
    <col min="2" max="2" width="70.7109375" style="55" customWidth="1"/>
    <col min="3" max="16384" width="11.42578125" style="47"/>
  </cols>
  <sheetData>
    <row r="1" spans="1:2" x14ac:dyDescent="0.25">
      <c r="A1" s="60" t="s">
        <v>91</v>
      </c>
      <c r="B1" s="60" t="s">
        <v>92</v>
      </c>
    </row>
    <row r="2" spans="1:2" x14ac:dyDescent="0.25">
      <c r="A2" s="61"/>
      <c r="B2" s="61"/>
    </row>
    <row r="3" spans="1:2" x14ac:dyDescent="0.25">
      <c r="A3" s="48" t="s">
        <v>28</v>
      </c>
      <c r="B3" s="49" t="s">
        <v>93</v>
      </c>
    </row>
    <row r="4" spans="1:2" x14ac:dyDescent="0.25">
      <c r="A4" s="50" t="s">
        <v>34</v>
      </c>
      <c r="B4" s="51" t="s">
        <v>94</v>
      </c>
    </row>
    <row r="5" spans="1:2" ht="30" x14ac:dyDescent="0.25">
      <c r="A5" s="50" t="s">
        <v>0</v>
      </c>
      <c r="B5" s="51" t="s">
        <v>95</v>
      </c>
    </row>
    <row r="6" spans="1:2" ht="30" x14ac:dyDescent="0.25">
      <c r="A6" s="50" t="s">
        <v>35</v>
      </c>
      <c r="B6" s="51" t="s">
        <v>96</v>
      </c>
    </row>
    <row r="7" spans="1:2" ht="30" x14ac:dyDescent="0.25">
      <c r="A7" s="50" t="s">
        <v>36</v>
      </c>
      <c r="B7" s="51" t="s">
        <v>97</v>
      </c>
    </row>
    <row r="8" spans="1:2" x14ac:dyDescent="0.25">
      <c r="A8" s="50" t="s">
        <v>29</v>
      </c>
      <c r="B8" s="51" t="s">
        <v>98</v>
      </c>
    </row>
    <row r="9" spans="1:2" ht="30" x14ac:dyDescent="0.25">
      <c r="A9" s="50" t="s">
        <v>30</v>
      </c>
      <c r="B9" s="51" t="s">
        <v>99</v>
      </c>
    </row>
    <row r="10" spans="1:2" ht="45" x14ac:dyDescent="0.25">
      <c r="A10" s="50" t="s">
        <v>31</v>
      </c>
      <c r="B10" s="51" t="s">
        <v>100</v>
      </c>
    </row>
    <row r="11" spans="1:2" ht="17.25" x14ac:dyDescent="0.25">
      <c r="A11" s="50" t="s">
        <v>101</v>
      </c>
      <c r="B11" s="51" t="s">
        <v>102</v>
      </c>
    </row>
    <row r="12" spans="1:2" ht="45" x14ac:dyDescent="0.25">
      <c r="A12" s="50" t="s">
        <v>32</v>
      </c>
      <c r="B12" s="51" t="s">
        <v>103</v>
      </c>
    </row>
    <row r="13" spans="1:2" ht="17.25" x14ac:dyDescent="0.25">
      <c r="A13" s="50" t="s">
        <v>104</v>
      </c>
      <c r="B13" s="52" t="s">
        <v>105</v>
      </c>
    </row>
    <row r="14" spans="1:2" ht="17.25" x14ac:dyDescent="0.25">
      <c r="A14" s="50" t="s">
        <v>106</v>
      </c>
      <c r="B14" s="52" t="s">
        <v>107</v>
      </c>
    </row>
    <row r="15" spans="1:2" x14ac:dyDescent="0.25">
      <c r="A15" s="50" t="s">
        <v>37</v>
      </c>
      <c r="B15" s="52" t="s">
        <v>108</v>
      </c>
    </row>
    <row r="16" spans="1:2" x14ac:dyDescent="0.25">
      <c r="A16" s="50" t="s">
        <v>38</v>
      </c>
      <c r="B16" s="52" t="s">
        <v>109</v>
      </c>
    </row>
    <row r="17" spans="1:2" x14ac:dyDescent="0.25">
      <c r="A17" s="50" t="s">
        <v>39</v>
      </c>
      <c r="B17" s="52" t="s">
        <v>110</v>
      </c>
    </row>
    <row r="18" spans="1:2" ht="30" x14ac:dyDescent="0.25">
      <c r="A18" s="50" t="s">
        <v>40</v>
      </c>
      <c r="B18" s="52" t="s">
        <v>111</v>
      </c>
    </row>
    <row r="19" spans="1:2" x14ac:dyDescent="0.25">
      <c r="A19" s="50" t="s">
        <v>41</v>
      </c>
      <c r="B19" s="52" t="s">
        <v>112</v>
      </c>
    </row>
    <row r="20" spans="1:2" x14ac:dyDescent="0.25">
      <c r="A20" s="50" t="s">
        <v>42</v>
      </c>
      <c r="B20" s="52" t="s">
        <v>113</v>
      </c>
    </row>
    <row r="21" spans="1:2" ht="30" x14ac:dyDescent="0.25">
      <c r="A21" s="50" t="s">
        <v>43</v>
      </c>
      <c r="B21" s="52" t="s">
        <v>114</v>
      </c>
    </row>
    <row r="22" spans="1:2" x14ac:dyDescent="0.25">
      <c r="A22" s="50" t="s">
        <v>44</v>
      </c>
      <c r="B22" s="52" t="s">
        <v>115</v>
      </c>
    </row>
    <row r="23" spans="1:2" ht="17.25" x14ac:dyDescent="0.25">
      <c r="A23" s="50" t="s">
        <v>116</v>
      </c>
      <c r="B23" s="52" t="s">
        <v>117</v>
      </c>
    </row>
    <row r="24" spans="1:2" ht="45" x14ac:dyDescent="0.25">
      <c r="A24" s="50" t="s">
        <v>118</v>
      </c>
      <c r="B24" s="52" t="s">
        <v>119</v>
      </c>
    </row>
    <row r="25" spans="1:2" x14ac:dyDescent="0.25">
      <c r="A25" s="50" t="s">
        <v>45</v>
      </c>
      <c r="B25" s="52" t="s">
        <v>120</v>
      </c>
    </row>
    <row r="26" spans="1:2" x14ac:dyDescent="0.25">
      <c r="A26" s="50" t="s">
        <v>46</v>
      </c>
      <c r="B26" s="52" t="s">
        <v>121</v>
      </c>
    </row>
    <row r="27" spans="1:2" x14ac:dyDescent="0.25">
      <c r="A27" s="50" t="s">
        <v>47</v>
      </c>
      <c r="B27" s="52" t="s">
        <v>122</v>
      </c>
    </row>
    <row r="28" spans="1:2" x14ac:dyDescent="0.25">
      <c r="A28" s="50" t="s">
        <v>48</v>
      </c>
      <c r="B28" s="52" t="s">
        <v>123</v>
      </c>
    </row>
    <row r="29" spans="1:2" x14ac:dyDescent="0.25">
      <c r="A29" s="50" t="s">
        <v>49</v>
      </c>
      <c r="B29" s="52" t="s">
        <v>124</v>
      </c>
    </row>
    <row r="30" spans="1:2" x14ac:dyDescent="0.25">
      <c r="A30" s="50" t="s">
        <v>50</v>
      </c>
      <c r="B30" s="52" t="s">
        <v>125</v>
      </c>
    </row>
    <row r="31" spans="1:2" x14ac:dyDescent="0.25">
      <c r="A31" s="50" t="s">
        <v>51</v>
      </c>
      <c r="B31" s="52" t="s">
        <v>126</v>
      </c>
    </row>
    <row r="32" spans="1:2" x14ac:dyDescent="0.25">
      <c r="A32" s="50" t="s">
        <v>52</v>
      </c>
      <c r="B32" s="52" t="s">
        <v>127</v>
      </c>
    </row>
    <row r="33" spans="1:2" x14ac:dyDescent="0.25">
      <c r="A33" s="50" t="s">
        <v>53</v>
      </c>
      <c r="B33" s="52" t="s">
        <v>128</v>
      </c>
    </row>
    <row r="34" spans="1:2" x14ac:dyDescent="0.25">
      <c r="A34" s="50" t="s">
        <v>54</v>
      </c>
      <c r="B34" s="52" t="s">
        <v>129</v>
      </c>
    </row>
    <row r="35" spans="1:2" x14ac:dyDescent="0.25">
      <c r="A35" s="50" t="s">
        <v>55</v>
      </c>
      <c r="B35" s="52" t="s">
        <v>130</v>
      </c>
    </row>
    <row r="36" spans="1:2" x14ac:dyDescent="0.25">
      <c r="A36" s="50" t="s">
        <v>56</v>
      </c>
      <c r="B36" s="52" t="s">
        <v>131</v>
      </c>
    </row>
    <row r="37" spans="1:2" x14ac:dyDescent="0.25">
      <c r="A37" s="50" t="s">
        <v>57</v>
      </c>
      <c r="B37" s="52" t="s">
        <v>132</v>
      </c>
    </row>
    <row r="38" spans="1:2" ht="30" x14ac:dyDescent="0.25">
      <c r="A38" s="50" t="s">
        <v>58</v>
      </c>
      <c r="B38" s="52" t="s">
        <v>133</v>
      </c>
    </row>
    <row r="39" spans="1:2" x14ac:dyDescent="0.25">
      <c r="A39" s="50" t="s">
        <v>134</v>
      </c>
      <c r="B39" s="52" t="s">
        <v>135</v>
      </c>
    </row>
    <row r="40" spans="1:2" x14ac:dyDescent="0.25">
      <c r="A40" s="53" t="s">
        <v>136</v>
      </c>
      <c r="B40" s="54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555.59823249666806</v>
      </c>
      <c r="D2" s="7">
        <f t="shared" ref="D2:D8" si="0">C2/$C$11</f>
        <v>0.39271372596501436</v>
      </c>
      <c r="E2" s="6">
        <v>19279</v>
      </c>
      <c r="F2" s="6">
        <v>2033</v>
      </c>
      <c r="G2" s="6">
        <f>(C2*10000)/E2</f>
        <v>288.18830463025472</v>
      </c>
      <c r="H2" s="6">
        <f>(C2*10000)/F2</f>
        <v>2732.8983398753962</v>
      </c>
      <c r="I2" s="6">
        <f>(C2*10000)/(E2+F2)</f>
        <v>260.69736885166481</v>
      </c>
    </row>
    <row r="3" spans="1:9" ht="15" customHeight="1" x14ac:dyDescent="0.25">
      <c r="A3" s="8">
        <v>12</v>
      </c>
      <c r="B3" s="8" t="s">
        <v>2</v>
      </c>
      <c r="C3" s="9">
        <v>281.39850510078099</v>
      </c>
      <c r="D3" s="10">
        <f t="shared" si="0"/>
        <v>0.1989010204775544</v>
      </c>
      <c r="E3" s="9">
        <v>805</v>
      </c>
      <c r="F3" s="9">
        <v>7288</v>
      </c>
      <c r="G3" s="9">
        <f t="shared" ref="G3:G8" si="1">(C3*10000)/E3</f>
        <v>3495.6336037364099</v>
      </c>
      <c r="H3" s="9">
        <f t="shared" ref="H3:H8" si="2">(C3*10000)/F3</f>
        <v>386.11210908449647</v>
      </c>
      <c r="I3" s="9">
        <f t="shared" ref="I3:I8" si="3">(C3*10000)/(E3+F3)</f>
        <v>347.70604856144939</v>
      </c>
    </row>
    <row r="4" spans="1:9" ht="15" customHeight="1" x14ac:dyDescent="0.25">
      <c r="A4" s="8">
        <v>13</v>
      </c>
      <c r="B4" s="8" t="s">
        <v>3</v>
      </c>
      <c r="C4" s="9">
        <v>108.58261342402001</v>
      </c>
      <c r="D4" s="10">
        <f t="shared" si="0"/>
        <v>7.67494930665054E-2</v>
      </c>
      <c r="E4" s="9">
        <v>2812</v>
      </c>
      <c r="F4" s="9">
        <v>3081</v>
      </c>
      <c r="G4" s="9">
        <f t="shared" si="1"/>
        <v>386.14016153634424</v>
      </c>
      <c r="H4" s="9">
        <f t="shared" si="2"/>
        <v>352.42652847783188</v>
      </c>
      <c r="I4" s="9">
        <f t="shared" si="3"/>
        <v>184.25693776348211</v>
      </c>
    </row>
    <row r="5" spans="1:9" ht="15" customHeight="1" x14ac:dyDescent="0.25">
      <c r="A5" s="8">
        <v>14</v>
      </c>
      <c r="B5" s="8" t="s">
        <v>4</v>
      </c>
      <c r="C5" s="9">
        <v>243.58789455937301</v>
      </c>
      <c r="D5" s="10">
        <f t="shared" si="0"/>
        <v>0.17217533116064782</v>
      </c>
      <c r="E5" s="9">
        <v>14059</v>
      </c>
      <c r="F5" s="9">
        <v>4859</v>
      </c>
      <c r="G5" s="9">
        <f t="shared" si="1"/>
        <v>173.26118113619248</v>
      </c>
      <c r="H5" s="9">
        <f t="shared" si="2"/>
        <v>501.31281037121425</v>
      </c>
      <c r="I5" s="9">
        <f t="shared" si="3"/>
        <v>128.75985546007666</v>
      </c>
    </row>
    <row r="6" spans="1:9" ht="15" customHeight="1" x14ac:dyDescent="0.25">
      <c r="A6" s="8">
        <v>15</v>
      </c>
      <c r="B6" s="8" t="s">
        <v>5</v>
      </c>
      <c r="C6" s="9">
        <v>181.00530461095801</v>
      </c>
      <c r="D6" s="10">
        <f t="shared" si="0"/>
        <v>0.12794005350553017</v>
      </c>
      <c r="E6" s="9">
        <v>933</v>
      </c>
      <c r="F6" s="9">
        <v>3223</v>
      </c>
      <c r="G6" s="9">
        <f t="shared" si="1"/>
        <v>1940.0354191956912</v>
      </c>
      <c r="H6" s="9">
        <f t="shared" si="2"/>
        <v>561.60504067936085</v>
      </c>
      <c r="I6" s="9">
        <f t="shared" si="3"/>
        <v>435.52768193204525</v>
      </c>
    </row>
    <row r="7" spans="1:9" ht="15" customHeight="1" x14ac:dyDescent="0.25">
      <c r="A7" s="8">
        <v>16</v>
      </c>
      <c r="B7" s="8" t="s">
        <v>6</v>
      </c>
      <c r="C7" s="9">
        <v>26.641881878299902</v>
      </c>
      <c r="D7" s="10">
        <f t="shared" si="0"/>
        <v>1.8831292266952439E-2</v>
      </c>
      <c r="E7" s="9">
        <v>3</v>
      </c>
      <c r="F7" s="9">
        <v>0</v>
      </c>
      <c r="G7" s="9">
        <f t="shared" si="1"/>
        <v>88806.27292766633</v>
      </c>
      <c r="H7" s="9">
        <v>0</v>
      </c>
      <c r="I7" s="9">
        <v>0</v>
      </c>
    </row>
    <row r="8" spans="1:9" ht="15" customHeight="1" x14ac:dyDescent="0.25">
      <c r="A8" s="8">
        <v>17</v>
      </c>
      <c r="B8" s="8" t="s">
        <v>7</v>
      </c>
      <c r="C8" s="9">
        <v>14.305621765199001</v>
      </c>
      <c r="D8" s="10">
        <f t="shared" si="0"/>
        <v>1.0111648484575042E-2</v>
      </c>
      <c r="E8" s="9">
        <v>1</v>
      </c>
      <c r="F8" s="9">
        <v>44</v>
      </c>
      <c r="G8" s="9">
        <f t="shared" si="1"/>
        <v>143056.21765199001</v>
      </c>
      <c r="H8" s="9">
        <f t="shared" si="2"/>
        <v>3251.277673908864</v>
      </c>
      <c r="I8" s="9">
        <f t="shared" si="3"/>
        <v>3179.0270589331112</v>
      </c>
    </row>
    <row r="9" spans="1:9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8</v>
      </c>
      <c r="C10" s="9">
        <v>3.6464688560024601</v>
      </c>
      <c r="D10" s="10">
        <f>C10/$C$11</f>
        <v>2.577435073220283E-3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15" customHeight="1" x14ac:dyDescent="0.2">
      <c r="A11" s="62"/>
      <c r="B11" s="62"/>
      <c r="C11" s="11">
        <f>SUM(C2:C10)</f>
        <v>1414.7665226913016</v>
      </c>
      <c r="D11" s="12"/>
      <c r="E11" s="11">
        <f>SUM(E2:E10)</f>
        <v>37892</v>
      </c>
      <c r="F11" s="11">
        <f>SUM(F2:F10)</f>
        <v>20528</v>
      </c>
      <c r="G11" s="11">
        <f>(C11*10000)/E11</f>
        <v>373.36813118634581</v>
      </c>
      <c r="H11" s="11">
        <f>(C11*10000)/F11</f>
        <v>689.18868018866988</v>
      </c>
      <c r="I11" s="11">
        <f>(C11*10000)/(E11+F11)</f>
        <v>242.17160607519713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13</v>
      </c>
      <c r="B4" s="8" t="s">
        <v>20</v>
      </c>
      <c r="C4" s="9">
        <v>956.62103348877508</v>
      </c>
      <c r="D4" s="10">
        <f>C4/$C$11</f>
        <v>0.67616883644447645</v>
      </c>
      <c r="E4" s="9">
        <v>29340</v>
      </c>
      <c r="F4" s="9">
        <v>16151</v>
      </c>
      <c r="G4" s="9">
        <f t="shared" ref="G4:G10" si="0">(C4*10000)/E4</f>
        <v>326.04670534723078</v>
      </c>
      <c r="H4" s="9">
        <f t="shared" ref="H4:H10" si="1">(C4*10000)/F4</f>
        <v>592.29833043698534</v>
      </c>
      <c r="I4" s="9">
        <f t="shared" ref="I4:I10" si="2">(C4*10000)/(E4+F4)</f>
        <v>210.28797641044932</v>
      </c>
    </row>
    <row r="5" spans="1:9" ht="15" customHeight="1" x14ac:dyDescent="0.25">
      <c r="A5" s="8">
        <v>21</v>
      </c>
      <c r="B5" s="8" t="s">
        <v>21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22</v>
      </c>
      <c r="B6" s="8" t="s">
        <v>22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23</v>
      </c>
      <c r="B7" s="8" t="s">
        <v>23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31</v>
      </c>
      <c r="B8" s="8" t="s">
        <v>24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32</v>
      </c>
      <c r="B9" s="8" t="s">
        <v>25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33</v>
      </c>
      <c r="B10" s="8" t="s">
        <v>26</v>
      </c>
      <c r="C10" s="9">
        <v>458.14548920252605</v>
      </c>
      <c r="D10" s="10">
        <f>C10/$C$11</f>
        <v>0.32383116355552355</v>
      </c>
      <c r="E10" s="9">
        <v>8552</v>
      </c>
      <c r="F10" s="9">
        <v>4377</v>
      </c>
      <c r="G10" s="9">
        <f t="shared" si="0"/>
        <v>535.7173634267142</v>
      </c>
      <c r="H10" s="9">
        <f t="shared" si="1"/>
        <v>1046.7111930603749</v>
      </c>
      <c r="I10" s="9">
        <f t="shared" si="2"/>
        <v>354.35493015896515</v>
      </c>
    </row>
    <row r="11" spans="1:9" ht="15" customHeight="1" x14ac:dyDescent="0.2">
      <c r="A11" s="62"/>
      <c r="B11" s="62"/>
      <c r="C11" s="11">
        <f>SUM(C2:C10)</f>
        <v>1414.7665226913011</v>
      </c>
      <c r="D11" s="12"/>
      <c r="E11" s="11">
        <f>SUM(E2:E10)</f>
        <v>37892</v>
      </c>
      <c r="F11" s="11">
        <f>SUM(F2:F10)</f>
        <v>20528</v>
      </c>
      <c r="G11" s="11">
        <f>(C11*10000)/E11</f>
        <v>373.36813118634569</v>
      </c>
      <c r="H11" s="11">
        <f>(C11*10000)/F11</f>
        <v>689.18868018866965</v>
      </c>
      <c r="I11" s="11">
        <f>(C11*10000)/(E11+F11)</f>
        <v>242.17160607519705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3</v>
      </c>
      <c r="B4" s="8" t="s">
        <v>11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4</v>
      </c>
      <c r="B5" s="8" t="s">
        <v>12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5</v>
      </c>
      <c r="B6" s="8" t="s">
        <v>13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6</v>
      </c>
      <c r="B7" s="8" t="s">
        <v>14</v>
      </c>
      <c r="C7" s="9">
        <v>322.31613221979001</v>
      </c>
      <c r="D7" s="10">
        <f>C7/$C$11</f>
        <v>0.22782284359305477</v>
      </c>
      <c r="E7" s="9">
        <v>12283</v>
      </c>
      <c r="F7" s="9">
        <v>8130</v>
      </c>
      <c r="G7" s="9">
        <f t="shared" ref="G7:G8" si="0">(C7*10000)/E7</f>
        <v>262.40831410876007</v>
      </c>
      <c r="H7" s="9">
        <f t="shared" ref="H7:H8" si="1">(C7*10000)/F7</f>
        <v>396.45280715841329</v>
      </c>
      <c r="I7" s="9">
        <f t="shared" ref="I7:I8" si="2">(C7*10000)/(E7+F7)</f>
        <v>157.89748308420616</v>
      </c>
    </row>
    <row r="8" spans="1:9" ht="15" customHeight="1" x14ac:dyDescent="0.25">
      <c r="A8" s="8">
        <v>7</v>
      </c>
      <c r="B8" s="8" t="s">
        <v>15</v>
      </c>
      <c r="C8" s="9">
        <v>1092.45039047151</v>
      </c>
      <c r="D8" s="10">
        <f>C8/$C$11</f>
        <v>0.77217715640694529</v>
      </c>
      <c r="E8" s="9">
        <v>25609</v>
      </c>
      <c r="F8" s="9">
        <v>12398</v>
      </c>
      <c r="G8" s="9">
        <f t="shared" si="0"/>
        <v>426.58846127201764</v>
      </c>
      <c r="H8" s="9">
        <f t="shared" si="1"/>
        <v>881.15050046096951</v>
      </c>
      <c r="I8" s="9">
        <f t="shared" si="2"/>
        <v>287.43399649314864</v>
      </c>
    </row>
    <row r="9" spans="1:9" ht="15" customHeight="1" x14ac:dyDescent="0.25">
      <c r="A9" s="8">
        <v>8</v>
      </c>
      <c r="B9" s="8" t="s">
        <v>16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2"/>
      <c r="B11" s="62"/>
      <c r="C11" s="11">
        <f>SUM(C2:C10)</f>
        <v>1414.7665226913</v>
      </c>
      <c r="D11" s="12"/>
      <c r="E11" s="11">
        <f>SUM(E2:E10)</f>
        <v>37892</v>
      </c>
      <c r="F11" s="11">
        <f>SUM(F2:F10)</f>
        <v>20528</v>
      </c>
      <c r="G11" s="11">
        <f>(C11*10000)/E11</f>
        <v>373.36813118634541</v>
      </c>
      <c r="H11" s="11">
        <f>(C11*10000)/F11</f>
        <v>689.18868018866908</v>
      </c>
      <c r="I11" s="11">
        <f>(C11*10000)/(E11+F11)</f>
        <v>242.17160607519685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95.614618836724588</v>
      </c>
      <c r="D2" s="15">
        <v>142.362324946885</v>
      </c>
      <c r="E2" s="15">
        <v>413.23590754978306</v>
      </c>
      <c r="F2" s="15">
        <v>46.747706110160408</v>
      </c>
      <c r="G2" s="15">
        <v>95.614618836724588</v>
      </c>
      <c r="H2" s="16">
        <f>E2/SUM($E2:$G2)</f>
        <v>0.74376749849048751</v>
      </c>
      <c r="I2" s="16">
        <f t="shared" ref="I2:J2" si="0">F2/SUM($E2:$G2)</f>
        <v>8.4139407535715582E-2</v>
      </c>
      <c r="J2" s="16">
        <f t="shared" si="0"/>
        <v>0.17209309397379696</v>
      </c>
    </row>
    <row r="3" spans="1:10" ht="15" customHeight="1" x14ac:dyDescent="0.25">
      <c r="A3" s="8">
        <v>12</v>
      </c>
      <c r="B3" s="8" t="s">
        <v>2</v>
      </c>
      <c r="C3" s="17">
        <v>84.136789855015891</v>
      </c>
      <c r="D3" s="17">
        <v>104.77908950852</v>
      </c>
      <c r="E3" s="17">
        <v>176.61941559226099</v>
      </c>
      <c r="F3" s="17">
        <v>20.642299653504111</v>
      </c>
      <c r="G3" s="17">
        <v>84.136789855015891</v>
      </c>
      <c r="H3" s="18">
        <f t="shared" ref="H3:H11" si="1">E3/SUM($E3:$G3)</f>
        <v>0.62764873441316227</v>
      </c>
      <c r="I3" s="18">
        <f t="shared" ref="I3:I11" si="2">F3/SUM($E3:$G3)</f>
        <v>7.3356109856060572E-2</v>
      </c>
      <c r="J3" s="18">
        <f t="shared" ref="J3:J11" si="3">G3/SUM($E3:$G3)</f>
        <v>0.29899515573077712</v>
      </c>
    </row>
    <row r="4" spans="1:10" ht="15" customHeight="1" x14ac:dyDescent="0.25">
      <c r="A4" s="8">
        <v>13</v>
      </c>
      <c r="B4" s="8" t="s">
        <v>3</v>
      </c>
      <c r="C4" s="17">
        <v>13.795115900494999</v>
      </c>
      <c r="D4" s="17">
        <v>22.5856871492017</v>
      </c>
      <c r="E4" s="17">
        <v>85.996926274818307</v>
      </c>
      <c r="F4" s="17">
        <v>8.7905712487067014</v>
      </c>
      <c r="G4" s="17">
        <v>13.795115900494999</v>
      </c>
      <c r="H4" s="18">
        <f t="shared" si="1"/>
        <v>0.79199536245270163</v>
      </c>
      <c r="I4" s="18">
        <f t="shared" si="2"/>
        <v>8.0957447711993494E-2</v>
      </c>
      <c r="J4" s="18">
        <f t="shared" si="3"/>
        <v>0.12704718983530494</v>
      </c>
    </row>
    <row r="5" spans="1:10" ht="15" customHeight="1" x14ac:dyDescent="0.25">
      <c r="A5" s="8">
        <v>14</v>
      </c>
      <c r="B5" s="8" t="s">
        <v>4</v>
      </c>
      <c r="C5" s="17">
        <v>5.0575445182440406</v>
      </c>
      <c r="D5" s="17">
        <v>13.856758215418498</v>
      </c>
      <c r="E5" s="17">
        <v>229.73113634395452</v>
      </c>
      <c r="F5" s="17">
        <v>8.7992136971744586</v>
      </c>
      <c r="G5" s="17">
        <v>5.0575445182440406</v>
      </c>
      <c r="H5" s="18">
        <f t="shared" si="1"/>
        <v>0.94311392920208936</v>
      </c>
      <c r="I5" s="18">
        <f t="shared" si="2"/>
        <v>3.6123362013089307E-2</v>
      </c>
      <c r="J5" s="18">
        <f t="shared" si="3"/>
        <v>2.076270878482139E-2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181.00530461095801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26.641881878299902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14.305621765199001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8</v>
      </c>
      <c r="C10" s="13" t="s">
        <v>62</v>
      </c>
      <c r="D10" s="13" t="s">
        <v>62</v>
      </c>
      <c r="E10" s="17">
        <v>3.6464688560024601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198.60406911047954</v>
      </c>
      <c r="D11" s="11">
        <f t="shared" ref="D11:G11" si="4">SUM(D2:D10)</f>
        <v>283.58385982002517</v>
      </c>
      <c r="E11" s="11">
        <f t="shared" si="4"/>
        <v>1131.1826628712763</v>
      </c>
      <c r="F11" s="11">
        <f t="shared" si="4"/>
        <v>84.979790709545682</v>
      </c>
      <c r="G11" s="11">
        <f t="shared" si="4"/>
        <v>198.60406911047954</v>
      </c>
      <c r="H11" s="19">
        <f t="shared" si="1"/>
        <v>0.79955430435223662</v>
      </c>
      <c r="I11" s="19">
        <f t="shared" si="2"/>
        <v>6.0066300231566949E-2</v>
      </c>
      <c r="J11" s="19">
        <f t="shared" si="3"/>
        <v>0.14037939541619651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19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13</v>
      </c>
      <c r="B4" s="8" t="s">
        <v>20</v>
      </c>
      <c r="C4" s="17">
        <v>138.25423723996201</v>
      </c>
      <c r="D4" s="17">
        <v>187.61634744640702</v>
      </c>
      <c r="E4" s="17">
        <v>769.00468604236812</v>
      </c>
      <c r="F4" s="17">
        <v>49.36211020644501</v>
      </c>
      <c r="G4" s="17">
        <v>138.25423723996201</v>
      </c>
      <c r="H4" s="18">
        <f t="shared" ref="H4:H11" si="0">E4/SUM($E4:$G4)</f>
        <v>0.80387599594985448</v>
      </c>
      <c r="I4" s="18">
        <f t="shared" ref="I4:I11" si="1">F4/SUM($E4:$G4)</f>
        <v>5.1600485958815397E-2</v>
      </c>
      <c r="J4" s="18">
        <f t="shared" ref="J4:J11" si="2">G4/SUM($E4:$G4)</f>
        <v>0.14452351809133024</v>
      </c>
    </row>
    <row r="5" spans="1:10" ht="15" customHeight="1" x14ac:dyDescent="0.25">
      <c r="A5" s="8">
        <v>21</v>
      </c>
      <c r="B5" s="8" t="s">
        <v>21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22</v>
      </c>
      <c r="B6" s="8" t="s">
        <v>22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23</v>
      </c>
      <c r="B7" s="8" t="s">
        <v>23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31</v>
      </c>
      <c r="B8" s="8" t="s">
        <v>24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32</v>
      </c>
      <c r="B9" s="8" t="s">
        <v>25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33</v>
      </c>
      <c r="B10" s="8" t="s">
        <v>26</v>
      </c>
      <c r="C10" s="17">
        <v>60.349831870518102</v>
      </c>
      <c r="D10" s="17">
        <v>95.967512373617609</v>
      </c>
      <c r="E10" s="17">
        <v>362.17797682890841</v>
      </c>
      <c r="F10" s="17">
        <v>35.617680503099507</v>
      </c>
      <c r="G10" s="17">
        <v>60.349831870518102</v>
      </c>
      <c r="H10" s="18">
        <f t="shared" si="0"/>
        <v>0.79053048728982556</v>
      </c>
      <c r="I10" s="18">
        <f t="shared" si="1"/>
        <v>7.7743165309992812E-2</v>
      </c>
      <c r="J10" s="18">
        <f t="shared" si="2"/>
        <v>0.1317263474001816</v>
      </c>
    </row>
    <row r="11" spans="1:10" ht="15" customHeight="1" x14ac:dyDescent="0.2">
      <c r="A11" s="62"/>
      <c r="B11" s="62"/>
      <c r="C11" s="11">
        <f>SUM(C2:C10)</f>
        <v>198.60406911048011</v>
      </c>
      <c r="D11" s="11">
        <f t="shared" ref="D11:G11" si="3">SUM(D2:D10)</f>
        <v>283.5838598200246</v>
      </c>
      <c r="E11" s="11">
        <f t="shared" si="3"/>
        <v>1131.1826628712765</v>
      </c>
      <c r="F11" s="11">
        <f t="shared" si="3"/>
        <v>84.979790709544517</v>
      </c>
      <c r="G11" s="11">
        <f t="shared" si="3"/>
        <v>198.60406911048011</v>
      </c>
      <c r="H11" s="19">
        <f t="shared" si="0"/>
        <v>0.79955430435223696</v>
      </c>
      <c r="I11" s="19">
        <f t="shared" si="1"/>
        <v>6.0066300231566137E-2</v>
      </c>
      <c r="J11" s="19">
        <f t="shared" si="2"/>
        <v>0.14037939541619693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10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3</v>
      </c>
      <c r="B4" s="8" t="s">
        <v>11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4</v>
      </c>
      <c r="B5" s="8" t="s">
        <v>12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5</v>
      </c>
      <c r="B6" s="8" t="s">
        <v>13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6</v>
      </c>
      <c r="B7" s="8" t="s">
        <v>14</v>
      </c>
      <c r="C7" s="17">
        <v>23.587620120869001</v>
      </c>
      <c r="D7" s="17">
        <v>38.077285324438805</v>
      </c>
      <c r="E7" s="17">
        <v>284.23884689535123</v>
      </c>
      <c r="F7" s="17">
        <v>14.489665203569803</v>
      </c>
      <c r="G7" s="17">
        <v>23.587620120869001</v>
      </c>
      <c r="H7" s="18">
        <f t="shared" ref="H7:H11" si="0">E7/SUM($E7:$G7)</f>
        <v>0.8818635447682972</v>
      </c>
      <c r="I7" s="18">
        <f t="shared" ref="I7:I11" si="1">F7/SUM($E7:$G7)</f>
        <v>4.4954824643059381E-2</v>
      </c>
      <c r="J7" s="18">
        <f t="shared" ref="J7:J11" si="2">G7/SUM($E7:$G7)</f>
        <v>7.318163058864334E-2</v>
      </c>
    </row>
    <row r="8" spans="1:10" ht="15" customHeight="1" x14ac:dyDescent="0.25">
      <c r="A8" s="8">
        <v>7</v>
      </c>
      <c r="B8" s="8" t="s">
        <v>15</v>
      </c>
      <c r="C8" s="17">
        <v>175.01644898961101</v>
      </c>
      <c r="D8" s="17">
        <v>245.50657449558599</v>
      </c>
      <c r="E8" s="17">
        <v>846.94381597592405</v>
      </c>
      <c r="F8" s="17">
        <v>70.490125505974987</v>
      </c>
      <c r="G8" s="17">
        <v>175.01644898961101</v>
      </c>
      <c r="H8" s="18">
        <f t="shared" si="0"/>
        <v>0.77526981853187549</v>
      </c>
      <c r="I8" s="18">
        <f t="shared" si="1"/>
        <v>6.4524784027539139E-2</v>
      </c>
      <c r="J8" s="18">
        <f t="shared" si="2"/>
        <v>0.16020539744058543</v>
      </c>
    </row>
    <row r="9" spans="1:10" ht="15" customHeight="1" x14ac:dyDescent="0.25">
      <c r="A9" s="8">
        <v>8</v>
      </c>
      <c r="B9" s="8" t="s">
        <v>16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2"/>
      <c r="B11" s="62"/>
      <c r="C11" s="11">
        <f>SUM(C2:C10)</f>
        <v>198.60406911048</v>
      </c>
      <c r="D11" s="11">
        <f t="shared" ref="D11:G11" si="3">SUM(D2:D10)</f>
        <v>283.58385982002483</v>
      </c>
      <c r="E11" s="11">
        <f t="shared" si="3"/>
        <v>1131.1826628712752</v>
      </c>
      <c r="F11" s="11">
        <f t="shared" si="3"/>
        <v>84.979790709544787</v>
      </c>
      <c r="G11" s="11">
        <f t="shared" si="3"/>
        <v>198.60406911048</v>
      </c>
      <c r="H11" s="19">
        <f t="shared" si="0"/>
        <v>0.79955430435223662</v>
      </c>
      <c r="I11" s="19">
        <f t="shared" si="1"/>
        <v>6.0066300231566373E-2</v>
      </c>
      <c r="J11" s="19">
        <f t="shared" si="2"/>
        <v>0.14037939541619696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8.5778906318516004</v>
      </c>
      <c r="D2" s="20">
        <v>2.9936233567959798</v>
      </c>
      <c r="E2" s="15">
        <v>30.324322528724796</v>
      </c>
      <c r="F2" s="15">
        <v>320.912797779968</v>
      </c>
      <c r="G2" s="15">
        <v>192.78960563685501</v>
      </c>
      <c r="H2" s="16">
        <v>1.5439016928612947E-2</v>
      </c>
      <c r="I2" s="16">
        <v>5.3881080637522222E-3</v>
      </c>
      <c r="J2" s="16">
        <v>5.4579587099333478E-2</v>
      </c>
      <c r="K2" s="16">
        <v>0.57759865801226562</v>
      </c>
      <c r="L2" s="16">
        <v>0.3469946298960358</v>
      </c>
    </row>
    <row r="3" spans="1:12" ht="15" customHeight="1" x14ac:dyDescent="0.25">
      <c r="A3" s="8">
        <v>12</v>
      </c>
      <c r="B3" s="8" t="s">
        <v>2</v>
      </c>
      <c r="C3" s="21">
        <v>2.8824414903970599</v>
      </c>
      <c r="D3" s="21">
        <v>3.6984253855220102</v>
      </c>
      <c r="E3" s="17">
        <v>49.418905599788502</v>
      </c>
      <c r="F3" s="17">
        <v>118.00970685143001</v>
      </c>
      <c r="G3" s="17">
        <v>107.38902264814901</v>
      </c>
      <c r="H3" s="18">
        <v>1.0243272335011244E-2</v>
      </c>
      <c r="I3" s="18">
        <v>1.3143017320848492E-2</v>
      </c>
      <c r="J3" s="18">
        <v>0.17561893632301087</v>
      </c>
      <c r="K3" s="18">
        <v>0.41936863921825013</v>
      </c>
      <c r="L3" s="18">
        <v>0.38162613480287927</v>
      </c>
    </row>
    <row r="4" spans="1:12" ht="15" customHeight="1" x14ac:dyDescent="0.25">
      <c r="A4" s="8">
        <v>13</v>
      </c>
      <c r="B4" s="8" t="s">
        <v>3</v>
      </c>
      <c r="C4" s="21">
        <v>4.6342417201735504</v>
      </c>
      <c r="D4" s="21">
        <v>3.6179821138733299</v>
      </c>
      <c r="E4" s="17">
        <v>24.103032428598102</v>
      </c>
      <c r="F4" s="17">
        <v>45.625998769004703</v>
      </c>
      <c r="G4" s="17">
        <v>30.601358708763197</v>
      </c>
      <c r="H4" s="18">
        <v>4.2679408429535277E-2</v>
      </c>
      <c r="I4" s="18">
        <v>3.332008679145259E-2</v>
      </c>
      <c r="J4" s="18">
        <v>0.22197874593644359</v>
      </c>
      <c r="K4" s="18">
        <v>0.42019617319290375</v>
      </c>
      <c r="L4" s="18">
        <v>0.28182558564966476</v>
      </c>
    </row>
    <row r="5" spans="1:12" ht="15" customHeight="1" x14ac:dyDescent="0.25">
      <c r="A5" s="8">
        <v>14</v>
      </c>
      <c r="B5" s="8" t="s">
        <v>4</v>
      </c>
      <c r="C5" s="21">
        <v>0</v>
      </c>
      <c r="D5" s="21">
        <v>0.44391168385093199</v>
      </c>
      <c r="E5" s="17">
        <v>45.971992994865296</v>
      </c>
      <c r="F5" s="17">
        <v>155.26781124203998</v>
      </c>
      <c r="G5" s="17">
        <v>41.904175841515503</v>
      </c>
      <c r="H5" s="18">
        <v>0</v>
      </c>
      <c r="I5" s="18">
        <v>1.8223881353025757E-3</v>
      </c>
      <c r="J5" s="18">
        <v>0.18872856389648224</v>
      </c>
      <c r="K5" s="18">
        <v>0.63742007091868413</v>
      </c>
      <c r="L5" s="18">
        <v>0.1720289770495311</v>
      </c>
    </row>
    <row r="6" spans="1:12" ht="15" customHeight="1" x14ac:dyDescent="0.25">
      <c r="A6" s="8">
        <v>15</v>
      </c>
      <c r="B6" s="8" t="s">
        <v>5</v>
      </c>
      <c r="C6" s="21">
        <v>3.3258593730224</v>
      </c>
      <c r="D6" s="21">
        <v>2.2510525341508001</v>
      </c>
      <c r="E6" s="17">
        <v>20.791531611772101</v>
      </c>
      <c r="F6" s="17">
        <v>105.67809973054601</v>
      </c>
      <c r="G6" s="17">
        <v>48.958762707618504</v>
      </c>
      <c r="H6" s="18">
        <v>1.8374375024180118E-2</v>
      </c>
      <c r="I6" s="18">
        <v>1.2436389763536539E-2</v>
      </c>
      <c r="J6" s="18">
        <v>0.11486697310795278</v>
      </c>
      <c r="K6" s="18">
        <v>0.58383978951195492</v>
      </c>
      <c r="L6" s="18">
        <v>0.27048247259237551</v>
      </c>
    </row>
    <row r="7" spans="1:12" ht="15" customHeight="1" x14ac:dyDescent="0.25">
      <c r="A7" s="8">
        <v>16</v>
      </c>
      <c r="B7" s="8" t="s">
        <v>6</v>
      </c>
      <c r="C7" s="21">
        <v>0.385339895149927</v>
      </c>
      <c r="D7" s="21">
        <v>1.2576012161291898</v>
      </c>
      <c r="E7" s="17">
        <v>6.2184286135293201</v>
      </c>
      <c r="F7" s="17">
        <v>9.9111548451747904</v>
      </c>
      <c r="G7" s="17">
        <v>8.8693533822478798</v>
      </c>
      <c r="H7" s="18">
        <v>1.4463691179759984E-2</v>
      </c>
      <c r="I7" s="18">
        <v>4.7203925278243117E-2</v>
      </c>
      <c r="J7" s="18">
        <v>0.23340804370769075</v>
      </c>
      <c r="K7" s="18">
        <v>0.37201412238827508</v>
      </c>
      <c r="L7" s="18">
        <v>0.33291021744603111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0</v>
      </c>
      <c r="E8" s="17">
        <v>1.7648300248799401E-3</v>
      </c>
      <c r="F8" s="17">
        <v>10.7289211127743</v>
      </c>
      <c r="G8" s="17">
        <v>3.5749352028989803</v>
      </c>
      <c r="H8" s="18">
        <v>0</v>
      </c>
      <c r="I8" s="18">
        <v>0</v>
      </c>
      <c r="J8" s="18">
        <v>1.2336619339389129E-4</v>
      </c>
      <c r="K8" s="18">
        <v>0.74997939645567857</v>
      </c>
      <c r="L8" s="18">
        <v>0.24989723735092745</v>
      </c>
    </row>
    <row r="9" spans="1:12" ht="15" customHeight="1" x14ac:dyDescent="0.25">
      <c r="A9" s="8">
        <v>18</v>
      </c>
      <c r="B9" s="8" t="s">
        <v>27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8</v>
      </c>
      <c r="C10" s="21">
        <v>0</v>
      </c>
      <c r="D10" s="21">
        <v>0</v>
      </c>
      <c r="E10" s="17">
        <v>0</v>
      </c>
      <c r="F10" s="17">
        <v>0</v>
      </c>
      <c r="G10" s="17">
        <v>3.6464688560024601</v>
      </c>
      <c r="H10" s="18">
        <v>0</v>
      </c>
      <c r="I10" s="18">
        <v>0</v>
      </c>
      <c r="J10" s="18">
        <v>0</v>
      </c>
      <c r="K10" s="18">
        <v>0</v>
      </c>
      <c r="L10" s="18">
        <v>1</v>
      </c>
    </row>
    <row r="11" spans="1:12" ht="15" customHeight="1" x14ac:dyDescent="0.2">
      <c r="A11" s="62"/>
      <c r="B11" s="62"/>
      <c r="C11" s="22">
        <f t="shared" ref="C11:G11" si="0">SUM(C2:C10)</f>
        <v>19.805773110594536</v>
      </c>
      <c r="D11" s="22">
        <f t="shared" si="0"/>
        <v>14.262596290322241</v>
      </c>
      <c r="E11" s="11">
        <f t="shared" si="0"/>
        <v>176.82997860730296</v>
      </c>
      <c r="F11" s="11">
        <f t="shared" si="0"/>
        <v>766.13449033093775</v>
      </c>
      <c r="G11" s="11">
        <f t="shared" si="0"/>
        <v>437.73368298405057</v>
      </c>
      <c r="H11" s="19">
        <v>1.3999322723632532E-2</v>
      </c>
      <c r="I11" s="19">
        <v>1.008123678031529E-2</v>
      </c>
      <c r="J11" s="19">
        <v>0.12498880623915017</v>
      </c>
      <c r="K11" s="19">
        <v>0.54152715574184263</v>
      </c>
      <c r="L11" s="19">
        <v>0.30940347851505945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4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2017-10-30T07:07:38Z</dcterms:created>
  <dcterms:modified xsi:type="dcterms:W3CDTF">2017-11-20T13:05:17Z</dcterms:modified>
</cp:coreProperties>
</file>