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J11" i="9" s="1"/>
  <c r="F11" i="9"/>
  <c r="I11" i="9" s="1"/>
  <c r="G11" i="9"/>
  <c r="C11" i="9"/>
  <c r="F11" i="10"/>
  <c r="E11" i="10"/>
  <c r="C11" i="10"/>
  <c r="D10" i="10" s="1"/>
  <c r="I5" i="10"/>
  <c r="I6" i="10"/>
  <c r="I7" i="10"/>
  <c r="I8" i="10"/>
  <c r="I9" i="10"/>
  <c r="I10" i="10"/>
  <c r="H5" i="10"/>
  <c r="H6" i="10"/>
  <c r="H7" i="10"/>
  <c r="H8" i="10"/>
  <c r="H9" i="10"/>
  <c r="H10" i="10"/>
  <c r="G5" i="10"/>
  <c r="G6" i="10"/>
  <c r="G7" i="10"/>
  <c r="G8" i="10"/>
  <c r="G9" i="10"/>
  <c r="G10" i="10"/>
  <c r="F11" i="11"/>
  <c r="E11" i="11"/>
  <c r="C11" i="11"/>
  <c r="D10" i="11" s="1"/>
  <c r="I3" i="11"/>
  <c r="I5" i="11"/>
  <c r="I6" i="11"/>
  <c r="I7" i="11"/>
  <c r="I8" i="11"/>
  <c r="I9" i="11"/>
  <c r="I10" i="11"/>
  <c r="H3" i="11"/>
  <c r="H5" i="11"/>
  <c r="H6" i="11"/>
  <c r="H7" i="11"/>
  <c r="H8" i="11"/>
  <c r="H9" i="11"/>
  <c r="H10" i="11"/>
  <c r="G3" i="11"/>
  <c r="G5" i="11"/>
  <c r="G6" i="11"/>
  <c r="G7" i="11"/>
  <c r="G8" i="11"/>
  <c r="G9" i="11"/>
  <c r="G10" i="11"/>
  <c r="F11" i="12"/>
  <c r="E11" i="12"/>
  <c r="C11" i="12"/>
  <c r="D10" i="12" s="1"/>
  <c r="I3" i="12"/>
  <c r="I4" i="12"/>
  <c r="I5" i="12"/>
  <c r="I6" i="12"/>
  <c r="I7" i="12"/>
  <c r="I8" i="12"/>
  <c r="I9" i="12"/>
  <c r="I10" i="12"/>
  <c r="I2" i="12"/>
  <c r="H3" i="12"/>
  <c r="H4" i="12"/>
  <c r="H5" i="12"/>
  <c r="H6" i="12"/>
  <c r="H7" i="12"/>
  <c r="H8" i="12"/>
  <c r="H9" i="12"/>
  <c r="H10" i="12"/>
  <c r="H2" i="12"/>
  <c r="G3" i="12"/>
  <c r="G4" i="12"/>
  <c r="G5" i="12"/>
  <c r="G6" i="12"/>
  <c r="G7" i="12"/>
  <c r="G8" i="12"/>
  <c r="G9" i="12"/>
  <c r="G10" i="12"/>
  <c r="G2" i="12"/>
  <c r="H11" i="9" l="1"/>
  <c r="J11" i="7"/>
  <c r="E11" i="2"/>
  <c r="H11" i="5"/>
  <c r="I11" i="5"/>
  <c r="I11" i="7"/>
  <c r="H11" i="7"/>
  <c r="G11" i="10"/>
  <c r="H11" i="10"/>
  <c r="I11" i="10"/>
  <c r="D5" i="10"/>
  <c r="D6" i="10"/>
  <c r="D7" i="10"/>
  <c r="D8" i="10"/>
  <c r="D9" i="10"/>
  <c r="G11" i="11"/>
  <c r="H11" i="11"/>
  <c r="I11" i="11"/>
  <c r="D3" i="11"/>
  <c r="D5" i="11"/>
  <c r="D6" i="11"/>
  <c r="D7" i="11"/>
  <c r="D8" i="11"/>
  <c r="D9" i="11"/>
  <c r="G11" i="12"/>
  <c r="D4" i="12"/>
  <c r="D8" i="12"/>
  <c r="D2" i="12"/>
  <c r="D5" i="12"/>
  <c r="D6" i="12"/>
  <c r="D9" i="12"/>
  <c r="H11" i="12"/>
  <c r="I11" i="12"/>
  <c r="D3" i="12"/>
  <c r="D7" i="12"/>
</calcChain>
</file>

<file path=xl/sharedStrings.xml><?xml version="1.0" encoding="utf-8"?>
<sst xmlns="http://schemas.openxmlformats.org/spreadsheetml/2006/main" count="375" uniqueCount="139">
  <si>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</si>
  <si>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</si>
  <si>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</si>
  <si>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</si>
  <si>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</si>
  <si>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</si>
  <si>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</si>
  <si>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</si>
  <si>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</si>
  <si>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</si>
  <si>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</si>
  <si>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</si>
  <si>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</si>
  <si>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</si>
  <si>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</si>
  <si>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</si>
  <si>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</si>
  <si>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</si>
  <si>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</si>
  <si>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</si>
  <si>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</si>
  <si>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</si>
  <si>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</si>
  <si>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</si>
  <si>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</si>
  <si>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</si>
  <si>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</si>
  <si>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</si>
  <si>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</si>
  <si>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</si>
  <si>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</si>
  <si>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</si>
  <si>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</si>
  <si>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</si>
  <si>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</si>
  <si>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</si>
  <si>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</si>
  <si>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</si>
  <si>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</si>
  <si>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</si>
  <si>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</si>
  <si>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</si>
  <si>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</si>
  <si>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</si>
  <si>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</si>
  <si>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</si>
  <si>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</si>
  <si>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</si>
  <si>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</si>
  <si>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</si>
  <si>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</si>
  <si>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</si>
  <si>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</si>
  <si>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</si>
  <si>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</si>
  <si>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</si>
  <si>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</si>
  <si>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</si>
  <si>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</si>
  <si>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</si>
  <si>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</si>
  <si>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</si>
  <si>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</si>
  <si>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</si>
  <si>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</si>
  <si>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</si>
  <si>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</si>
  <si>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</si>
  <si>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</si>
  <si>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</si>
  <si>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</si>
  <si>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</si>
  <si>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</si>
  <si>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</si>
  <si>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</si>
  <si>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</si>
  <si>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</si>
  <si>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</si>
  <si>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</si>
  <si>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</si>
  <si>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</si>
  <si>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</si>
  <si>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</si>
  <si>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</si>
  <si>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</si>
  <si>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</si>
  <si>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</si>
  <si>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</si>
  <si>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</si>
  <si>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</si>
  <si>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</si>
  <si>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</si>
  <si>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</si>
  <si>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</si>
  <si>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</si>
  <si>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</si>
  <si>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</si>
  <si>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</si>
  <si>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</si>
  <si>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</si>
  <si>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</si>
  <si>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</si>
  <si>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</si>
  <si>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</si>
  <si>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</si>
  <si>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</si>
  <si>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</si>
  <si>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</si>
  <si>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</si>
  <si>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</si>
  <si>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</si>
  <si>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</si>
  <si>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</si>
  <si>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</si>
  <si>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</si>
  <si>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</si>
  <si>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</si>
  <si>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</si>
  <si>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</si>
  <si>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</si>
  <si>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</si>
  <si>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</si>
  <si>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</si>
  <si>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</si>
  <si>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</si>
  <si>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</si>
  <si>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</si>
  <si>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</si>
  <si>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</si>
  <si>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</si>
  <si>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</si>
  <si>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</si>
  <si>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</si>
  <si>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</si>
  <si>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</si>
  <si>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oui</t>
  </si>
  <si>
    <t>Oui. Les zones de transport à l'intérieur des zones à bâtir sont répertoiriées selon le modèle de géodonnées minimal.</t>
  </si>
  <si>
    <t>aucune</t>
  </si>
  <si>
    <t>Faktenblatt Kanton Neuenburg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</si>
</sst>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7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12" fillId="0" borderId="4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5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49" fontId="16" fillId="0" borderId="8" xfId="0" applyNumberFormat="1" applyFont="1" applyBorder="1" applyAlignment="1">
      <alignment horizontal="left" vertical="top" wrapText="1"/>
    </xf>
    <xf numFmtId="49" fontId="12" fillId="0" borderId="10" xfId="0" applyNumberFormat="1" applyFont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2231.0812192173898</c:v>
                </c:pt>
                <c:pt idx="1">
                  <c:v>717.24868101128004</c:v>
                </c:pt>
                <c:pt idx="2">
                  <c:v>288.15046974520101</c:v>
                </c:pt>
                <c:pt idx="3">
                  <c:v>505.17972908535404</c:v>
                </c:pt>
                <c:pt idx="4">
                  <c:v>625.86076203553307</c:v>
                </c:pt>
                <c:pt idx="5">
                  <c:v>269.73384973797499</c:v>
                </c:pt>
                <c:pt idx="6">
                  <c:v>56.759867827535395</c:v>
                </c:pt>
                <c:pt idx="7">
                  <c:v>794.65327527441002</c:v>
                </c:pt>
                <c:pt idx="8">
                  <c:v>22.769712281746198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1-4A18-9686-B4044429F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572288"/>
        <c:axId val="429575032"/>
      </c:barChart>
      <c:catAx>
        <c:axId val="429572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9575032"/>
        <c:crosses val="autoZero"/>
        <c:auto val="1"/>
        <c:lblAlgn val="ctr"/>
        <c:lblOffset val="100"/>
        <c:noMultiLvlLbl val="0"/>
      </c:catAx>
      <c:valAx>
        <c:axId val="429575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95722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2B-4558-9200-9E204FB2C65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2B-4558-9200-9E204FB2C65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2B-4558-9200-9E204FB2C65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2B-4558-9200-9E204FB2C65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2B-4558-9200-9E204FB2C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0.74916213615091509</c:v>
                </c:pt>
                <c:pt idx="1">
                  <c:v>0.50331042433938844</c:v>
                </c:pt>
                <c:pt idx="2">
                  <c:v>0.81455054113606673</c:v>
                </c:pt>
                <c:pt idx="3">
                  <c:v>0.86709654154798865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2B-4558-9200-9E204FB2C65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2B-4558-9200-9E204FB2C65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2B-4558-9200-9E204FB2C65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2B-4558-9200-9E204FB2C65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2B-4558-9200-9E204FB2C65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2B-4558-9200-9E204FB2C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0.10420787206950813</c:v>
                </c:pt>
                <c:pt idx="1">
                  <c:v>7.9243933266600411E-2</c:v>
                </c:pt>
                <c:pt idx="2">
                  <c:v>7.561308569724505E-2</c:v>
                </c:pt>
                <c:pt idx="3">
                  <c:v>6.8434944137134621E-2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22B-4558-9200-9E204FB2C65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2B-4558-9200-9E204FB2C65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2B-4558-9200-9E204FB2C65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2B-4558-9200-9E204FB2C65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2B-4558-9200-9E204FB2C65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22B-4558-9200-9E204FB2C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0.14662999177957678</c:v>
                </c:pt>
                <c:pt idx="1">
                  <c:v>0.41744564239401116</c:v>
                </c:pt>
                <c:pt idx="2">
                  <c:v>0.10983637316668821</c:v>
                </c:pt>
                <c:pt idx="3">
                  <c:v>6.4468514314876754E-2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22B-4558-9200-9E204FB2C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2384"/>
        <c:axId val="490901696"/>
      </c:barChart>
      <c:catAx>
        <c:axId val="439072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901696"/>
        <c:crosses val="autoZero"/>
        <c:auto val="1"/>
        <c:lblAlgn val="ctr"/>
        <c:lblOffset val="100"/>
        <c:noMultiLvlLbl val="0"/>
      </c:catAx>
      <c:valAx>
        <c:axId val="4909016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2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2147.5015995356162</c:v>
                </c:pt>
                <c:pt idx="2" formatCode="General">
                  <c:v>0</c:v>
                </c:pt>
                <c:pt idx="3">
                  <c:v>630.89779830252508</c:v>
                </c:pt>
                <c:pt idx="4">
                  <c:v>823.92211461343504</c:v>
                </c:pt>
                <c:pt idx="5">
                  <c:v>223.9893579039761</c:v>
                </c:pt>
                <c:pt idx="6">
                  <c:v>407.17889104314008</c:v>
                </c:pt>
                <c:pt idx="7">
                  <c:v>157.5051978651048</c:v>
                </c:pt>
                <c:pt idx="8">
                  <c:v>83.975535014768511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5-4F86-A42C-312B732DE541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125.79783911540699</c:v>
                </c:pt>
                <c:pt idx="2" formatCode="General">
                  <c:v>0</c:v>
                </c:pt>
                <c:pt idx="3">
                  <c:v>48.762971487251903</c:v>
                </c:pt>
                <c:pt idx="4">
                  <c:v>85.652706758123998</c:v>
                </c:pt>
                <c:pt idx="5">
                  <c:v>22.481454445496297</c:v>
                </c:pt>
                <c:pt idx="6">
                  <c:v>37.160330122223002</c:v>
                </c:pt>
                <c:pt idx="7">
                  <c:v>16.0915267493512</c:v>
                </c:pt>
                <c:pt idx="8">
                  <c:v>9.7468969063649027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35-4F86-A42C-312B732DE541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220.40727986834702</c:v>
                </c:pt>
                <c:pt idx="2" formatCode="General">
                  <c:v>0</c:v>
                </c:pt>
                <c:pt idx="3">
                  <c:v>69.510339556814102</c:v>
                </c:pt>
                <c:pt idx="4">
                  <c:v>197.059377470181</c:v>
                </c:pt>
                <c:pt idx="5">
                  <c:v>47.379164905446601</c:v>
                </c:pt>
                <c:pt idx="6">
                  <c:v>100.235442837769</c:v>
                </c:pt>
                <c:pt idx="7">
                  <c:v>17.845869578993</c:v>
                </c:pt>
                <c:pt idx="8">
                  <c:v>38.335872136089598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35-4F86-A42C-312B732DE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9152"/>
        <c:axId val="490886800"/>
      </c:barChart>
      <c:catAx>
        <c:axId val="490889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6800"/>
        <c:crosses val="autoZero"/>
        <c:auto val="1"/>
        <c:lblAlgn val="ctr"/>
        <c:lblOffset val="100"/>
        <c:noMultiLvlLbl val="0"/>
      </c:catAx>
      <c:valAx>
        <c:axId val="4908868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9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6C-432F-8902-E99B876C7B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6C-432F-8902-E99B876C7B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0.8611684700479485</c:v>
                </c:pt>
                <c:pt idx="2" formatCode="General">
                  <c:v>0</c:v>
                </c:pt>
                <c:pt idx="3">
                  <c:v>0.84212777352396695</c:v>
                </c:pt>
                <c:pt idx="4">
                  <c:v>0.7445297782011383</c:v>
                </c:pt>
                <c:pt idx="5">
                  <c:v>0.76225753017384845</c:v>
                </c:pt>
                <c:pt idx="6">
                  <c:v>0.74770076163660493</c:v>
                </c:pt>
                <c:pt idx="7">
                  <c:v>0.82272807955135041</c:v>
                </c:pt>
                <c:pt idx="8">
                  <c:v>0.63589742132672356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6C-432F-8902-E99B876C7B2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6C-432F-8902-E99B876C7B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6C-432F-8902-E99B876C7B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5.0446124310118967E-2</c:v>
                </c:pt>
                <c:pt idx="2" formatCode="General">
                  <c:v>0</c:v>
                </c:pt>
                <c:pt idx="3">
                  <c:v>6.5089231123423574E-2</c:v>
                </c:pt>
                <c:pt idx="4">
                  <c:v>7.7399294950194472E-2</c:v>
                </c:pt>
                <c:pt idx="5">
                  <c:v>7.6506572011721882E-2</c:v>
                </c:pt>
                <c:pt idx="6">
                  <c:v>6.8237346646022587E-2</c:v>
                </c:pt>
                <c:pt idx="7">
                  <c:v>8.4054057129475723E-2</c:v>
                </c:pt>
                <c:pt idx="8">
                  <c:v>7.3807527485294774E-2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F6C-432F-8902-E99B876C7B2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6C-432F-8902-E99B876C7B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6C-432F-8902-E99B876C7B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8.8385405641932549E-2</c:v>
                </c:pt>
                <c:pt idx="2" formatCode="General">
                  <c:v>0</c:v>
                </c:pt>
                <c:pt idx="3">
                  <c:v>9.278299535260956E-2</c:v>
                </c:pt>
                <c:pt idx="4">
                  <c:v>0.17807092684866727</c:v>
                </c:pt>
                <c:pt idx="5">
                  <c:v>0.16123589781442965</c:v>
                </c:pt>
                <c:pt idx="6">
                  <c:v>0.1840618917173725</c:v>
                </c:pt>
                <c:pt idx="7">
                  <c:v>9.321786331917388E-2</c:v>
                </c:pt>
                <c:pt idx="8">
                  <c:v>0.29029505118798166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6C-432F-8902-E99B876C7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7192"/>
        <c:axId val="490891896"/>
      </c:barChart>
      <c:catAx>
        <c:axId val="490887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1896"/>
        <c:crosses val="autoZero"/>
        <c:auto val="1"/>
        <c:lblAlgn val="ctr"/>
        <c:lblOffset val="100"/>
        <c:noMultiLvlLbl val="0"/>
      </c:catAx>
      <c:valAx>
        <c:axId val="4908918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87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1659.0213411190412</c:v>
                </c:pt>
                <c:pt idx="4" formatCode="#,##0">
                  <c:v>1244.2485841799191</c:v>
                </c:pt>
                <c:pt idx="5" formatCode="#,##0">
                  <c:v>407.17889104314008</c:v>
                </c:pt>
                <c:pt idx="6" formatCode="#,##0">
                  <c:v>948.70263137899406</c:v>
                </c:pt>
                <c:pt idx="7" formatCode="#,##0">
                  <c:v>201.07573092222003</c:v>
                </c:pt>
                <c:pt idx="8" formatCode="#,##0">
                  <c:v>14.743315635253071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8-4BDE-91D4-7A575C00BAB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93.417512515347994</c:v>
                </c:pt>
                <c:pt idx="4" formatCode="#,##0">
                  <c:v>107.174022430473</c:v>
                </c:pt>
                <c:pt idx="5" formatCode="#,##0">
                  <c:v>37.160330122223002</c:v>
                </c:pt>
                <c:pt idx="6" formatCode="#,##0">
                  <c:v>88.259657145358005</c:v>
                </c:pt>
                <c:pt idx="7" formatCode="#,##0">
                  <c:v>18.8015586676418</c:v>
                </c:pt>
                <c:pt idx="8" formatCode="#,##0">
                  <c:v>0.88064470317610999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8-4BDE-91D4-7A575C00BAB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158.179249850671</c:v>
                </c:pt>
                <c:pt idx="4" formatCode="#,##0">
                  <c:v>193.06144760036798</c:v>
                </c:pt>
                <c:pt idx="5" formatCode="#,##0">
                  <c:v>100.235442837769</c:v>
                </c:pt>
                <c:pt idx="6" formatCode="#,##0">
                  <c:v>176.97593088156799</c:v>
                </c:pt>
                <c:pt idx="7" formatCode="#,##0">
                  <c:v>61.654429466064201</c:v>
                </c:pt>
                <c:pt idx="8" formatCode="#,##0">
                  <c:v>0.66684571719882002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E8-4BDE-91D4-7A575C00B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1112"/>
        <c:axId val="490896992"/>
      </c:barChart>
      <c:catAx>
        <c:axId val="490891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6992"/>
        <c:crosses val="autoZero"/>
        <c:auto val="1"/>
        <c:lblAlgn val="ctr"/>
        <c:lblOffset val="100"/>
        <c:noMultiLvlLbl val="0"/>
      </c:catAx>
      <c:valAx>
        <c:axId val="4908969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1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C1-4276-B7E7-A02EC250D39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1-4276-B7E7-A02EC250D39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C1-4276-B7E7-A02EC250D3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0.86831656106100208</c:v>
                </c:pt>
                <c:pt idx="4" formatCode="0%">
                  <c:v>0.80560791857170511</c:v>
                </c:pt>
                <c:pt idx="5" formatCode="0%">
                  <c:v>0.74770076163660493</c:v>
                </c:pt>
                <c:pt idx="6" formatCode="0%">
                  <c:v>0.78150816591248962</c:v>
                </c:pt>
                <c:pt idx="7" formatCode="0%">
                  <c:v>0.71422052050297224</c:v>
                </c:pt>
                <c:pt idx="8" formatCode="0%">
                  <c:v>0.9050083577761141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C1-4276-B7E7-A02EC250D39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C1-4276-B7E7-A02EC250D39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1-4276-B7E7-A02EC250D39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C1-4276-B7E7-A02EC250D3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4.8893869656604798E-2</c:v>
                </c:pt>
                <c:pt idx="4" formatCode="0%">
                  <c:v>6.93914722772839E-2</c:v>
                </c:pt>
                <c:pt idx="5" formatCode="0%">
                  <c:v>6.8237346646022587E-2</c:v>
                </c:pt>
                <c:pt idx="6" formatCode="0%">
                  <c:v>7.2705229750942943E-2</c:v>
                </c:pt>
                <c:pt idx="7" formatCode="0%">
                  <c:v>6.6783091904137754E-2</c:v>
                </c:pt>
                <c:pt idx="8" formatCode="0%">
                  <c:v>5.4057773456327708E-2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C1-4276-B7E7-A02EC250D39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C1-4276-B7E7-A02EC250D39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C1-4276-B7E7-A02EC250D39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BC1-4276-B7E7-A02EC250D3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8.2789569282393158E-2</c:v>
                </c:pt>
                <c:pt idx="4" formatCode="0%">
                  <c:v>0.12500060915101091</c:v>
                </c:pt>
                <c:pt idx="5" formatCode="0%">
                  <c:v>0.1840618917173725</c:v>
                </c:pt>
                <c:pt idx="6" formatCode="0%">
                  <c:v>0.14578660433656737</c:v>
                </c:pt>
                <c:pt idx="7" formatCode="0%">
                  <c:v>0.21899638759289003</c:v>
                </c:pt>
                <c:pt idx="8" formatCode="0%">
                  <c:v>4.0933868767558265E-2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C1-4276-B7E7-A02EC250D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2680"/>
        <c:axId val="490896600"/>
      </c:barChart>
      <c:catAx>
        <c:axId val="490892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6600"/>
        <c:crosses val="autoZero"/>
        <c:auto val="1"/>
        <c:lblAlgn val="ctr"/>
        <c:lblOffset val="100"/>
        <c:noMultiLvlLbl val="0"/>
      </c:catAx>
      <c:valAx>
        <c:axId val="4908966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2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54.699482705452098</c:v>
                </c:pt>
                <c:pt idx="1">
                  <c:v>3.3983068172510995</c:v>
                </c:pt>
                <c:pt idx="2">
                  <c:v>23.9597530110435</c:v>
                </c:pt>
                <c:pt idx="3">
                  <c:v>50.204135709955104</c:v>
                </c:pt>
                <c:pt idx="4">
                  <c:v>25.352718355329099</c:v>
                </c:pt>
                <c:pt idx="5">
                  <c:v>19.305987749103799</c:v>
                </c:pt>
                <c:pt idx="6">
                  <c:v>0</c:v>
                </c:pt>
                <c:pt idx="7">
                  <c:v>81.691726899589895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D-48C2-805A-81E811ACDAC5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453.19792614088004</c:v>
                </c:pt>
                <c:pt idx="1">
                  <c:v>112.74489974712999</c:v>
                </c:pt>
                <c:pt idx="2">
                  <c:v>112.24615207541501</c:v>
                </c:pt>
                <c:pt idx="3">
                  <c:v>67.363582326834603</c:v>
                </c:pt>
                <c:pt idx="4">
                  <c:v>115.105100047525</c:v>
                </c:pt>
                <c:pt idx="5">
                  <c:v>56.549127611228997</c:v>
                </c:pt>
                <c:pt idx="6">
                  <c:v>1.1919368609256</c:v>
                </c:pt>
                <c:pt idx="7">
                  <c:v>226.48811182480199</c:v>
                </c:pt>
                <c:pt idx="8">
                  <c:v>7.6037081486245892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D-48C2-805A-81E811ACDAC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489.91480236090098</c:v>
                </c:pt>
                <c:pt idx="1">
                  <c:v>153.59579089427601</c:v>
                </c:pt>
                <c:pt idx="2">
                  <c:v>54.616879135191603</c:v>
                </c:pt>
                <c:pt idx="3">
                  <c:v>72.606148808279201</c:v>
                </c:pt>
                <c:pt idx="4">
                  <c:v>137.952230237512</c:v>
                </c:pt>
                <c:pt idx="5">
                  <c:v>84.203959403322898</c:v>
                </c:pt>
                <c:pt idx="6">
                  <c:v>2.0927657315484098</c:v>
                </c:pt>
                <c:pt idx="7">
                  <c:v>171.42227640505502</c:v>
                </c:pt>
                <c:pt idx="8">
                  <c:v>1.48236830701997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BD-48C2-805A-81E811ACDAC5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720.63501597625202</c:v>
                </c:pt>
                <c:pt idx="1">
                  <c:v>204.07309232434801</c:v>
                </c:pt>
                <c:pt idx="2">
                  <c:v>63.452278475964803</c:v>
                </c:pt>
                <c:pt idx="3">
                  <c:v>212.59295663269899</c:v>
                </c:pt>
                <c:pt idx="4">
                  <c:v>184.60921234575702</c:v>
                </c:pt>
                <c:pt idx="5">
                  <c:v>72.8005729541688</c:v>
                </c:pt>
                <c:pt idx="6">
                  <c:v>8.6312939130029207</c:v>
                </c:pt>
                <c:pt idx="7">
                  <c:v>194.368425270421</c:v>
                </c:pt>
                <c:pt idx="8">
                  <c:v>5.1195408984274398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BD-48C2-805A-81E811ACDAC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512.63400357887906</c:v>
                </c:pt>
                <c:pt idx="1">
                  <c:v>243.43659914246999</c:v>
                </c:pt>
                <c:pt idx="2">
                  <c:v>33.875407938325402</c:v>
                </c:pt>
                <c:pt idx="3">
                  <c:v>102.412905484113</c:v>
                </c:pt>
                <c:pt idx="4">
                  <c:v>162.841503722987</c:v>
                </c:pt>
                <c:pt idx="5">
                  <c:v>36.874215621342501</c:v>
                </c:pt>
                <c:pt idx="6">
                  <c:v>44.843873298788097</c:v>
                </c:pt>
                <c:pt idx="7">
                  <c:v>120.68272066336701</c:v>
                </c:pt>
                <c:pt idx="8">
                  <c:v>8.5640948161747499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BD-48C2-805A-81E811ACD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1304"/>
        <c:axId val="490897776"/>
      </c:barChart>
      <c:catAx>
        <c:axId val="490901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7776"/>
        <c:crosses val="autoZero"/>
        <c:auto val="1"/>
        <c:lblAlgn val="ctr"/>
        <c:lblOffset val="100"/>
        <c:noMultiLvlLbl val="0"/>
      </c:catAx>
      <c:valAx>
        <c:axId val="4908977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901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D56-4D31-AF84-80A8726E4A2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56-4D31-AF84-80A8726E4A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2.4517028762220904E-2</c:v>
                </c:pt>
                <c:pt idx="1">
                  <c:v>4.7379756418128452E-3</c:v>
                </c:pt>
                <c:pt idx="2">
                  <c:v>8.3150143597423162E-2</c:v>
                </c:pt>
                <c:pt idx="3">
                  <c:v>9.9378761323464224E-2</c:v>
                </c:pt>
                <c:pt idx="4">
                  <c:v>4.0508560026306539E-2</c:v>
                </c:pt>
                <c:pt idx="5">
                  <c:v>7.1574208407152021E-2</c:v>
                </c:pt>
                <c:pt idx="6">
                  <c:v>0</c:v>
                </c:pt>
                <c:pt idx="7">
                  <c:v>0.10280172611421427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56-4D31-AF84-80A8726E4A2E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0.20312928094779478</c:v>
                </c:pt>
                <c:pt idx="1">
                  <c:v>0.1571908063241432</c:v>
                </c:pt>
                <c:pt idx="2">
                  <c:v>0.38954006157855925</c:v>
                </c:pt>
                <c:pt idx="3">
                  <c:v>0.13334577471123674</c:v>
                </c:pt>
                <c:pt idx="4">
                  <c:v>0.18391486819120861</c:v>
                </c:pt>
                <c:pt idx="5">
                  <c:v>0.20964786145565772</c:v>
                </c:pt>
                <c:pt idx="6">
                  <c:v>2.0999640503686218E-2</c:v>
                </c:pt>
                <c:pt idx="7">
                  <c:v>0.28501501588474459</c:v>
                </c:pt>
                <c:pt idx="8">
                  <c:v>0.33393958130750451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56-4D31-AF84-80A8726E4A2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0.21958626857951571</c:v>
                </c:pt>
                <c:pt idx="1">
                  <c:v>0.21414579526716318</c:v>
                </c:pt>
                <c:pt idx="2">
                  <c:v>0.1895429114332301</c:v>
                </c:pt>
                <c:pt idx="3">
                  <c:v>0.14372340109030346</c:v>
                </c:pt>
                <c:pt idx="4">
                  <c:v>0.22042000076747095</c:v>
                </c:pt>
                <c:pt idx="5">
                  <c:v>0.31217422373639347</c:v>
                </c:pt>
                <c:pt idx="6">
                  <c:v>3.6870516771184636E-2</c:v>
                </c:pt>
                <c:pt idx="7">
                  <c:v>0.21571959092660667</c:v>
                </c:pt>
                <c:pt idx="8">
                  <c:v>6.5102637044177708E-2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56-4D31-AF84-80A8726E4A2E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0.3229981078411967</c:v>
                </c:pt>
                <c:pt idx="1">
                  <c:v>0.28452208484350677</c:v>
                </c:pt>
                <c:pt idx="2">
                  <c:v>0.22020536123341164</c:v>
                </c:pt>
                <c:pt idx="3">
                  <c:v>0.42082638008767076</c:v>
                </c:pt>
                <c:pt idx="4">
                  <c:v>0.29496850219003645</c:v>
                </c:pt>
                <c:pt idx="5">
                  <c:v>0.26989778759305566</c:v>
                </c:pt>
                <c:pt idx="6">
                  <c:v>0.15206683776350649</c:v>
                </c:pt>
                <c:pt idx="7">
                  <c:v>0.24459526537443357</c:v>
                </c:pt>
                <c:pt idx="8">
                  <c:v>0.22483994791630083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56-4D31-AF84-80A8726E4A2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0.22976931386927188</c:v>
                </c:pt>
                <c:pt idx="1">
                  <c:v>0.33940333792337402</c:v>
                </c:pt>
                <c:pt idx="2">
                  <c:v>0.11756152215737595</c:v>
                </c:pt>
                <c:pt idx="3">
                  <c:v>0.20272568278732483</c:v>
                </c:pt>
                <c:pt idx="4">
                  <c:v>0.26018806882497753</c:v>
                </c:pt>
                <c:pt idx="5">
                  <c:v>0.13670591880774111</c:v>
                </c:pt>
                <c:pt idx="6">
                  <c:v>0.79006300496162274</c:v>
                </c:pt>
                <c:pt idx="7">
                  <c:v>0.15186840170000085</c:v>
                </c:pt>
                <c:pt idx="8">
                  <c:v>0.37611783373201696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56-4D31-AF84-80A8726E4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2784"/>
        <c:axId val="500815528"/>
      </c:barChart>
      <c:catAx>
        <c:axId val="500812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528"/>
        <c:crosses val="autoZero"/>
        <c:auto val="1"/>
        <c:lblAlgn val="ctr"/>
        <c:lblOffset val="100"/>
        <c:noMultiLvlLbl val="0"/>
      </c:catAx>
      <c:valAx>
        <c:axId val="5008155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2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2262.0244780000003</c:v>
                </c:pt>
                <c:pt idx="1">
                  <c:v>724.74310159999993</c:v>
                </c:pt>
                <c:pt idx="2">
                  <c:v>296.17174270000004</c:v>
                </c:pt>
                <c:pt idx="3">
                  <c:v>474.98835959999997</c:v>
                </c:pt>
                <c:pt idx="4">
                  <c:v>637.44698649999998</c:v>
                </c:pt>
                <c:pt idx="5">
                  <c:v>271.42310309999999</c:v>
                </c:pt>
                <c:pt idx="6">
                  <c:v>55.209982499999995</c:v>
                </c:pt>
                <c:pt idx="7">
                  <c:v>691.84672050000006</c:v>
                </c:pt>
                <c:pt idx="8">
                  <c:v>8.7251744999999996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7-4F90-9CD5-27F9D8C66C9D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2231.0812192173898</c:v>
                </c:pt>
                <c:pt idx="1">
                  <c:v>717.24868101128004</c:v>
                </c:pt>
                <c:pt idx="2">
                  <c:v>288.15046974520101</c:v>
                </c:pt>
                <c:pt idx="3">
                  <c:v>505.17972908535404</c:v>
                </c:pt>
                <c:pt idx="4">
                  <c:v>625.86076203553307</c:v>
                </c:pt>
                <c:pt idx="5">
                  <c:v>269.73384973797499</c:v>
                </c:pt>
                <c:pt idx="6">
                  <c:v>56.759867827535395</c:v>
                </c:pt>
                <c:pt idx="7">
                  <c:v>794.65327527441002</c:v>
                </c:pt>
                <c:pt idx="8">
                  <c:v>22.769712281746198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E7-4F90-9CD5-27F9D8C66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0818664"/>
        <c:axId val="500805336"/>
      </c:barChart>
      <c:catAx>
        <c:axId val="500818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5336"/>
        <c:crosses val="autoZero"/>
        <c:auto val="1"/>
        <c:lblAlgn val="ctr"/>
        <c:lblOffset val="100"/>
        <c:noMultiLvlLbl val="0"/>
      </c:catAx>
      <c:valAx>
        <c:axId val="5008053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8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B7-44C8-B9CB-48E79E45C9D2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B7-44C8-B9CB-48E79E45C9D2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B7-44C8-B9CB-48E79E45C9D2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B7-44C8-B9CB-48E79E45C9D2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B7-44C8-B9CB-48E79E45C9D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B7-44C8-B9CB-48E79E45C9D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B7-44C8-B9CB-48E79E45C9D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3B7-44C8-B9CB-48E79E45C9D2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3B7-44C8-B9CB-48E79E45C9D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3B7-44C8-B9CB-48E79E45C9D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3B7-44C8-B9CB-48E79E45C9D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3B7-44C8-B9CB-48E79E45C9D2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3B7-44C8-B9CB-48E79E45C9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2231.0812192173898</c:v>
                </c:pt>
                <c:pt idx="1">
                  <c:v>717.24868101128004</c:v>
                </c:pt>
                <c:pt idx="2">
                  <c:v>288.15046974520101</c:v>
                </c:pt>
                <c:pt idx="3">
                  <c:v>505.17972908535404</c:v>
                </c:pt>
                <c:pt idx="4">
                  <c:v>625.86076203553307</c:v>
                </c:pt>
                <c:pt idx="5">
                  <c:v>269.73384973797499</c:v>
                </c:pt>
                <c:pt idx="6">
                  <c:v>56.759867827535395</c:v>
                </c:pt>
                <c:pt idx="7">
                  <c:v>794.65327527441002</c:v>
                </c:pt>
                <c:pt idx="8">
                  <c:v>22.769712281746198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3B7-44C8-B9CB-48E79E45C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64-4B11-99E4-70352A3BCF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64-4B11-99E4-70352A3BCFE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2493.70671851937</c:v>
                </c:pt>
                <c:pt idx="2" formatCode="General">
                  <c:v>0</c:v>
                </c:pt>
                <c:pt idx="3">
                  <c:v>749.17110934659104</c:v>
                </c:pt>
                <c:pt idx="4">
                  <c:v>1106.63419884174</c:v>
                </c:pt>
                <c:pt idx="5">
                  <c:v>293.849977254919</c:v>
                </c:pt>
                <c:pt idx="6">
                  <c:v>544.57466400313206</c:v>
                </c:pt>
                <c:pt idx="7">
                  <c:v>191.442594193449</c:v>
                </c:pt>
                <c:pt idx="8">
                  <c:v>132.05830405722301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64-4B11-99E4-70352A3BC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7672"/>
        <c:axId val="565468256"/>
      </c:barChart>
      <c:catAx>
        <c:axId val="565457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8256"/>
        <c:crosses val="autoZero"/>
        <c:auto val="1"/>
        <c:lblAlgn val="ctr"/>
        <c:lblOffset val="100"/>
        <c:noMultiLvlLbl val="0"/>
      </c:catAx>
      <c:valAx>
        <c:axId val="5654682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76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00-400D-8090-FFA2654FAB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00-400D-8090-FFA2654FAB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243.23388103346272</c:v>
                </c:pt>
                <c:pt idx="2" formatCode="General">
                  <c:v>0</c:v>
                </c:pt>
                <c:pt idx="3">
                  <c:v>317.87640416946329</c:v>
                </c:pt>
                <c:pt idx="4">
                  <c:v>462.98811766452178</c:v>
                </c:pt>
                <c:pt idx="5">
                  <c:v>631.79956408281873</c:v>
                </c:pt>
                <c:pt idx="6">
                  <c:v>539.02272988531342</c:v>
                </c:pt>
                <c:pt idx="7">
                  <c:v>233.66604930239106</c:v>
                </c:pt>
                <c:pt idx="8">
                  <c:v>990.68495166708931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00-400D-8090-FFA2654FA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80408"/>
        <c:axId val="565480800"/>
      </c:barChart>
      <c:catAx>
        <c:axId val="565480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0800"/>
        <c:crosses val="autoZero"/>
        <c:auto val="1"/>
        <c:lblAlgn val="ctr"/>
        <c:lblOffset val="100"/>
        <c:noMultiLvlLbl val="0"/>
      </c:catAx>
      <c:valAx>
        <c:axId val="5654808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804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62-430A-9B9A-3E44A340AE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62-430A-9B9A-3E44A340AE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140.84521123727754</c:v>
                </c:pt>
                <c:pt idx="2" formatCode="General">
                  <c:v>0</c:v>
                </c:pt>
                <c:pt idx="3">
                  <c:v>231.69046214522686</c:v>
                </c:pt>
                <c:pt idx="4">
                  <c:v>323.37868526394317</c:v>
                </c:pt>
                <c:pt idx="5">
                  <c:v>493.8655079914605</c:v>
                </c:pt>
                <c:pt idx="6">
                  <c:v>357.94312081183915</c:v>
                </c:pt>
                <c:pt idx="7">
                  <c:v>195.88928086917937</c:v>
                </c:pt>
                <c:pt idx="8">
                  <c:v>662.2783553521715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62-430A-9B9A-3E44A340A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4536"/>
        <c:axId val="439069248"/>
      </c:barChart>
      <c:catAx>
        <c:axId val="565454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9248"/>
        <c:crosses val="autoZero"/>
        <c:auto val="1"/>
        <c:lblAlgn val="ctr"/>
        <c:lblOffset val="100"/>
        <c:noMultiLvlLbl val="0"/>
      </c:catAx>
      <c:valAx>
        <c:axId val="439069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54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16-4662-ABFA-99DE17507B4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16-4662-ABFA-99DE17507B4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16-4662-ABFA-99DE17507B4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1910.6181034850601</c:v>
                </c:pt>
                <c:pt idx="4" formatCode="#,##0">
                  <c:v>1544.4840542107602</c:v>
                </c:pt>
                <c:pt idx="5" formatCode="#,##0">
                  <c:v>544.57466400313206</c:v>
                </c:pt>
                <c:pt idx="6" formatCode="#,##0">
                  <c:v>1213.9382194059201</c:v>
                </c:pt>
                <c:pt idx="7" formatCode="#,##0">
                  <c:v>281.53171905592603</c:v>
                </c:pt>
                <c:pt idx="8" formatCode="#,##0">
                  <c:v>16.290806055628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16-4662-ABFA-99DE17507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9440"/>
        <c:axId val="439073560"/>
      </c:barChart>
      <c:catAx>
        <c:axId val="439079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560"/>
        <c:crosses val="autoZero"/>
        <c:auto val="1"/>
        <c:lblAlgn val="ctr"/>
        <c:lblOffset val="100"/>
        <c:noMultiLvlLbl val="0"/>
      </c:catAx>
      <c:valAx>
        <c:axId val="439073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94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30-46CB-AEC9-B934283D109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30-46CB-AEC9-B934283D109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30-46CB-AEC9-B934283D109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234.97658416266682</c:v>
                </c:pt>
                <c:pt idx="4" formatCode="#,##0">
                  <c:v>330.51231633014345</c:v>
                </c:pt>
                <c:pt idx="5" formatCode="#,##0">
                  <c:v>539.02272988531342</c:v>
                </c:pt>
                <c:pt idx="6" formatCode="#,##0">
                  <c:v>381.38178429340877</c:v>
                </c:pt>
                <c:pt idx="7" formatCode="#,##0">
                  <c:v>692.91587264564623</c:v>
                </c:pt>
                <c:pt idx="8" formatCode="#,##0">
                  <c:v>690.2883921876271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30-46CB-AEC9-B934283D1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3168"/>
        <c:axId val="439072776"/>
      </c:barChart>
      <c:catAx>
        <c:axId val="439073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2776"/>
        <c:crosses val="autoZero"/>
        <c:auto val="1"/>
        <c:lblAlgn val="ctr"/>
        <c:lblOffset val="100"/>
        <c:noMultiLvlLbl val="0"/>
      </c:catAx>
      <c:valAx>
        <c:axId val="4390727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3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A1-470A-A974-233C456A78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A1-470A-A974-233C456A78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A1-470A-A974-233C456A78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130.74336082971635</c:v>
                </c:pt>
                <c:pt idx="4" formatCode="#,##0">
                  <c:v>233.16838331055123</c:v>
                </c:pt>
                <c:pt idx="5" formatCode="#,##0">
                  <c:v>357.94312081183915</c:v>
                </c:pt>
                <c:pt idx="6" formatCode="#,##0">
                  <c:v>282.14717476023708</c:v>
                </c:pt>
                <c:pt idx="7" formatCode="#,##0">
                  <c:v>504.89906573874828</c:v>
                </c:pt>
                <c:pt idx="8" formatCode="#,##0">
                  <c:v>464.12552865037037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A1-470A-A974-233C456A7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5128"/>
        <c:axId val="439073952"/>
      </c:barChart>
      <c:catAx>
        <c:axId val="439075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952"/>
        <c:crosses val="autoZero"/>
        <c:auto val="1"/>
        <c:lblAlgn val="ctr"/>
        <c:lblOffset val="100"/>
        <c:noMultiLvlLbl val="0"/>
      </c:catAx>
      <c:valAx>
        <c:axId val="4390739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51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1671.4415721150879</c:v>
                </c:pt>
                <c:pt idx="1">
                  <c:v>360.99873799665403</c:v>
                </c:pt>
                <c:pt idx="2">
                  <c:v>234.71312105956531</c:v>
                </c:pt>
                <c:pt idx="3">
                  <c:v>438.03959595006035</c:v>
                </c:pt>
                <c:pt idx="4">
                  <c:v>625.86076203553307</c:v>
                </c:pt>
                <c:pt idx="5">
                  <c:v>269.73384973797499</c:v>
                </c:pt>
                <c:pt idx="6">
                  <c:v>56.759867827535395</c:v>
                </c:pt>
                <c:pt idx="7">
                  <c:v>794.65327527441002</c:v>
                </c:pt>
                <c:pt idx="8">
                  <c:v>22.769712281746198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B-4DDE-AEB0-D6F0ECDE77E6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232.49622626888799</c:v>
                </c:pt>
                <c:pt idx="1">
                  <c:v>56.837606613615037</c:v>
                </c:pt>
                <c:pt idx="2">
                  <c:v>21.7879461625453</c:v>
                </c:pt>
                <c:pt idx="3">
                  <c:v>34.571946539169005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B-4DDE-AEB0-D6F0ECDE77E6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327.14342083341398</c:v>
                </c:pt>
                <c:pt idx="1">
                  <c:v>299.41233640101098</c:v>
                </c:pt>
                <c:pt idx="2">
                  <c:v>31.649402523090398</c:v>
                </c:pt>
                <c:pt idx="3">
                  <c:v>32.568186596124704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9B-4DDE-AEB0-D6F0ECDE7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8856"/>
        <c:axId val="439075912"/>
      </c:barChart>
      <c:catAx>
        <c:axId val="439068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5912"/>
        <c:crosses val="autoZero"/>
        <c:auto val="1"/>
        <c:lblAlgn val="ctr"/>
        <c:lblOffset val="100"/>
        <c:noMultiLvlLbl val="0"/>
      </c:catAx>
      <c:valAx>
        <c:axId val="4390759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68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4" t="s">
        <v>138</v>
      </c>
      <c r="B4" s="55"/>
    </row>
    <row r="5" spans="1:2" ht="12.75" x14ac:dyDescent="0.2">
      <c r="A5" s="56"/>
      <c r="B5" s="57"/>
    </row>
    <row r="6" spans="1:2" x14ac:dyDescent="0.2">
      <c r="A6" s="30" t="s">
        <v>65</v>
      </c>
      <c r="B6" s="47" t="s">
        <v>134</v>
      </c>
    </row>
    <row r="7" spans="1:2" x14ac:dyDescent="0.2">
      <c r="A7" s="31"/>
      <c r="B7" s="48"/>
    </row>
    <row r="8" spans="1:2" x14ac:dyDescent="0.2">
      <c r="A8" s="30" t="s">
        <v>66</v>
      </c>
      <c r="B8" s="47" t="s">
        <v>135</v>
      </c>
    </row>
    <row r="9" spans="1:2" x14ac:dyDescent="0.2">
      <c r="A9" s="32" t="s">
        <v>67</v>
      </c>
      <c r="B9" s="49">
        <v>36</v>
      </c>
    </row>
    <row r="10" spans="1:2" x14ac:dyDescent="0.2">
      <c r="A10" s="31"/>
      <c r="B10" s="48"/>
    </row>
    <row r="11" spans="1:2" x14ac:dyDescent="0.2">
      <c r="A11" s="30" t="s">
        <v>68</v>
      </c>
      <c r="B11" s="47"/>
    </row>
    <row r="12" spans="1:2" x14ac:dyDescent="0.2">
      <c r="A12" s="32" t="s">
        <v>69</v>
      </c>
      <c r="B12" s="49">
        <v>9</v>
      </c>
    </row>
    <row r="13" spans="1:2" x14ac:dyDescent="0.2">
      <c r="A13" s="31"/>
      <c r="B13" s="48"/>
    </row>
    <row r="14" spans="1:2" ht="30" x14ac:dyDescent="0.2">
      <c r="A14" s="30" t="s">
        <v>8</v>
      </c>
      <c r="B14" s="50" t="s">
        <v>136</v>
      </c>
    </row>
    <row r="15" spans="1:2" x14ac:dyDescent="0.2">
      <c r="A15" s="31"/>
      <c r="B15" s="51"/>
    </row>
    <row r="16" spans="1:2" x14ac:dyDescent="0.2">
      <c r="A16" s="33" t="s">
        <v>70</v>
      </c>
      <c r="B16" s="52" t="s">
        <v>137</v>
      </c>
    </row>
    <row r="17" spans="1:2" x14ac:dyDescent="0.2">
      <c r="A17" s="31"/>
      <c r="B17" s="53"/>
    </row>
    <row r="19" spans="1:2" ht="17.100000000000001" customHeight="1" x14ac:dyDescent="0.2">
      <c r="A19" s="34" t="s">
        <v>71</v>
      </c>
    </row>
    <row r="20" spans="1:2" ht="15" customHeight="1" x14ac:dyDescent="0.2">
      <c r="A20" s="35" t="s">
        <v>72</v>
      </c>
    </row>
    <row r="21" spans="1:2" ht="15" customHeight="1" x14ac:dyDescent="0.2">
      <c r="A21" s="35" t="s">
        <v>73</v>
      </c>
    </row>
    <row r="22" spans="1:2" ht="15" customHeight="1" x14ac:dyDescent="0.2">
      <c r="A22" s="35" t="s">
        <v>74</v>
      </c>
    </row>
    <row r="23" spans="1:2" ht="15" customHeight="1" x14ac:dyDescent="0.2">
      <c r="A23" s="35" t="s">
        <v>75</v>
      </c>
    </row>
    <row r="24" spans="1:2" ht="15" customHeight="1" x14ac:dyDescent="0.2">
      <c r="A24" s="35" t="s">
        <v>76</v>
      </c>
    </row>
    <row r="25" spans="1:2" ht="15" customHeight="1" x14ac:dyDescent="0.2">
      <c r="A25" s="35" t="s">
        <v>77</v>
      </c>
    </row>
    <row r="26" spans="1:2" ht="15" customHeight="1" x14ac:dyDescent="0.2">
      <c r="A26" s="35" t="s">
        <v>78</v>
      </c>
    </row>
    <row r="27" spans="1:2" ht="15" customHeight="1" x14ac:dyDescent="0.2">
      <c r="A27" s="35" t="s">
        <v>79</v>
      </c>
    </row>
    <row r="28" spans="1:2" ht="15" customHeight="1" x14ac:dyDescent="0.2">
      <c r="A28" s="35" t="s">
        <v>80</v>
      </c>
    </row>
    <row r="29" spans="1:2" x14ac:dyDescent="0.2">
      <c r="A29" s="35"/>
    </row>
    <row r="30" spans="1:2" x14ac:dyDescent="0.2">
      <c r="A30" s="35"/>
    </row>
    <row r="31" spans="1:2" x14ac:dyDescent="0.2">
      <c r="A31" s="35"/>
    </row>
    <row r="32" spans="1:2" x14ac:dyDescent="0.2">
      <c r="A32" s="36" t="s">
        <v>64</v>
      </c>
    </row>
    <row r="33" spans="1:1" x14ac:dyDescent="0.2">
      <c r="A33" s="36" t="s">
        <v>81</v>
      </c>
    </row>
    <row r="34" spans="1:1" x14ac:dyDescent="0.2">
      <c r="A34" s="36" t="s">
        <v>82</v>
      </c>
    </row>
    <row r="35" spans="1:1" x14ac:dyDescent="0.2">
      <c r="A35" s="36"/>
    </row>
    <row r="36" spans="1:1" x14ac:dyDescent="0.2">
      <c r="A36" s="36" t="s">
        <v>83</v>
      </c>
    </row>
    <row r="37" spans="1:1" x14ac:dyDescent="0.2">
      <c r="A37" s="36" t="s">
        <v>63</v>
      </c>
    </row>
    <row r="38" spans="1:1" x14ac:dyDescent="0.2">
      <c r="A38" s="36" t="s">
        <v>84</v>
      </c>
    </row>
    <row r="39" spans="1:1" x14ac:dyDescent="0.2">
      <c r="A39" s="37" t="s">
        <v>85</v>
      </c>
    </row>
    <row r="40" spans="1:1" x14ac:dyDescent="0.2">
      <c r="A40" s="36"/>
    </row>
    <row r="41" spans="1:1" x14ac:dyDescent="0.2">
      <c r="A41" s="36" t="s">
        <v>86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2262.0244780000003</v>
      </c>
      <c r="D2" s="15">
        <v>2231.0812192173898</v>
      </c>
      <c r="E2" s="15">
        <f t="shared" ref="E2:E11" si="0">D2-C2</f>
        <v>-30.943258782610428</v>
      </c>
      <c r="F2" s="24">
        <f t="shared" ref="F2:F11" si="1">D2/C2-1</f>
        <v>-1.3679453553026688E-2</v>
      </c>
    </row>
    <row r="3" spans="1:6" ht="15" customHeight="1" x14ac:dyDescent="0.25">
      <c r="A3" s="8">
        <v>12</v>
      </c>
      <c r="B3" s="8" t="s">
        <v>2</v>
      </c>
      <c r="C3" s="17">
        <v>724.74310159999993</v>
      </c>
      <c r="D3" s="17">
        <v>717.24868101128004</v>
      </c>
      <c r="E3" s="17">
        <f t="shared" si="0"/>
        <v>-7.4944205887198905</v>
      </c>
      <c r="F3" s="25">
        <f t="shared" si="1"/>
        <v>-1.0340796031275912E-2</v>
      </c>
    </row>
    <row r="4" spans="1:6" ht="15" customHeight="1" x14ac:dyDescent="0.25">
      <c r="A4" s="8">
        <v>13</v>
      </c>
      <c r="B4" s="8" t="s">
        <v>3</v>
      </c>
      <c r="C4" s="17">
        <v>296.17174270000004</v>
      </c>
      <c r="D4" s="17">
        <v>288.15046974520101</v>
      </c>
      <c r="E4" s="17">
        <f t="shared" si="0"/>
        <v>-8.0212729547990307</v>
      </c>
      <c r="F4" s="25">
        <f t="shared" si="1"/>
        <v>-2.7083181135629131E-2</v>
      </c>
    </row>
    <row r="5" spans="1:6" ht="15" customHeight="1" x14ac:dyDescent="0.25">
      <c r="A5" s="8">
        <v>14</v>
      </c>
      <c r="B5" s="8" t="s">
        <v>4</v>
      </c>
      <c r="C5" s="17">
        <v>474.98835959999997</v>
      </c>
      <c r="D5" s="17">
        <v>505.17972908535404</v>
      </c>
      <c r="E5" s="17">
        <f t="shared" si="0"/>
        <v>30.191369485354073</v>
      </c>
      <c r="F5" s="25">
        <f t="shared" si="1"/>
        <v>6.3562335529188552E-2</v>
      </c>
    </row>
    <row r="6" spans="1:6" ht="15" customHeight="1" x14ac:dyDescent="0.25">
      <c r="A6" s="8">
        <v>15</v>
      </c>
      <c r="B6" s="8" t="s">
        <v>5</v>
      </c>
      <c r="C6" s="17">
        <v>637.44698649999998</v>
      </c>
      <c r="D6" s="17">
        <v>625.86076203553307</v>
      </c>
      <c r="E6" s="17">
        <f t="shared" si="0"/>
        <v>-11.586224464466909</v>
      </c>
      <c r="F6" s="25">
        <f t="shared" si="1"/>
        <v>-1.8175981234271443E-2</v>
      </c>
    </row>
    <row r="7" spans="1:6" ht="15" customHeight="1" x14ac:dyDescent="0.25">
      <c r="A7" s="8">
        <v>16</v>
      </c>
      <c r="B7" s="8" t="s">
        <v>6</v>
      </c>
      <c r="C7" s="17">
        <v>271.42310309999999</v>
      </c>
      <c r="D7" s="17">
        <v>269.73384973797499</v>
      </c>
      <c r="E7" s="17">
        <f t="shared" si="0"/>
        <v>-1.6892533620249992</v>
      </c>
      <c r="F7" s="25">
        <f t="shared" si="1"/>
        <v>-6.2236904034017604E-3</v>
      </c>
    </row>
    <row r="8" spans="1:6" ht="15" customHeight="1" x14ac:dyDescent="0.25">
      <c r="A8" s="8">
        <v>17</v>
      </c>
      <c r="B8" s="8" t="s">
        <v>7</v>
      </c>
      <c r="C8" s="17">
        <v>55.209982499999995</v>
      </c>
      <c r="D8" s="17">
        <v>56.759867827535395</v>
      </c>
      <c r="E8" s="17">
        <f t="shared" si="0"/>
        <v>1.5498853275353994</v>
      </c>
      <c r="F8" s="25">
        <f t="shared" si="1"/>
        <v>2.8072556037042729E-2</v>
      </c>
    </row>
    <row r="9" spans="1:6" ht="15" customHeight="1" x14ac:dyDescent="0.25">
      <c r="A9" s="8">
        <v>18</v>
      </c>
      <c r="B9" s="8" t="s">
        <v>8</v>
      </c>
      <c r="C9" s="17">
        <v>691.84672050000006</v>
      </c>
      <c r="D9" s="17">
        <v>794.65327527441002</v>
      </c>
      <c r="E9" s="17">
        <f t="shared" si="0"/>
        <v>102.80655477440996</v>
      </c>
      <c r="F9" s="25">
        <f t="shared" si="1"/>
        <v>0.14859730013623729</v>
      </c>
    </row>
    <row r="10" spans="1:6" ht="15" customHeight="1" x14ac:dyDescent="0.25">
      <c r="A10" s="8">
        <v>19</v>
      </c>
      <c r="B10" s="8" t="s">
        <v>9</v>
      </c>
      <c r="C10" s="17">
        <v>8.7251744999999996</v>
      </c>
      <c r="D10" s="17">
        <v>22.769712281746198</v>
      </c>
      <c r="E10" s="17">
        <f t="shared" si="0"/>
        <v>14.044537781746198</v>
      </c>
      <c r="F10" s="25">
        <f t="shared" si="1"/>
        <v>1.6096569509006611</v>
      </c>
    </row>
    <row r="11" spans="1:6" ht="15" customHeight="1" x14ac:dyDescent="0.2">
      <c r="A11" s="60"/>
      <c r="B11" s="60"/>
      <c r="C11" s="11">
        <f t="shared" ref="C11:D11" si="2">SUM(C2:C10)</f>
        <v>5422.5796489999993</v>
      </c>
      <c r="D11" s="11">
        <f t="shared" si="2"/>
        <v>5511.4375662164248</v>
      </c>
      <c r="E11" s="23">
        <f t="shared" si="0"/>
        <v>88.857917216425449</v>
      </c>
      <c r="F11" s="26">
        <f t="shared" si="1"/>
        <v>1.6386650444648154E-2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46" customWidth="1"/>
    <col min="2" max="2" width="70.7109375" style="46" customWidth="1"/>
    <col min="3" max="16384" width="11.42578125" style="38"/>
  </cols>
  <sheetData>
    <row r="1" spans="1:2" x14ac:dyDescent="0.25">
      <c r="A1" s="58" t="s">
        <v>87</v>
      </c>
      <c r="B1" s="58" t="s">
        <v>88</v>
      </c>
    </row>
    <row r="2" spans="1:2" x14ac:dyDescent="0.25">
      <c r="A2" s="59"/>
      <c r="B2" s="59"/>
    </row>
    <row r="3" spans="1:2" x14ac:dyDescent="0.25">
      <c r="A3" s="39" t="s">
        <v>28</v>
      </c>
      <c r="B3" s="40" t="s">
        <v>89</v>
      </c>
    </row>
    <row r="4" spans="1:2" x14ac:dyDescent="0.25">
      <c r="A4" s="41" t="s">
        <v>34</v>
      </c>
      <c r="B4" s="42" t="s">
        <v>90</v>
      </c>
    </row>
    <row r="5" spans="1:2" ht="30" x14ac:dyDescent="0.25">
      <c r="A5" s="41" t="s">
        <v>0</v>
      </c>
      <c r="B5" s="42" t="s">
        <v>91</v>
      </c>
    </row>
    <row r="6" spans="1:2" ht="30" x14ac:dyDescent="0.25">
      <c r="A6" s="41" t="s">
        <v>35</v>
      </c>
      <c r="B6" s="42" t="s">
        <v>92</v>
      </c>
    </row>
    <row r="7" spans="1:2" ht="30" x14ac:dyDescent="0.25">
      <c r="A7" s="41" t="s">
        <v>36</v>
      </c>
      <c r="B7" s="42" t="s">
        <v>93</v>
      </c>
    </row>
    <row r="8" spans="1:2" x14ac:dyDescent="0.25">
      <c r="A8" s="41" t="s">
        <v>29</v>
      </c>
      <c r="B8" s="42" t="s">
        <v>94</v>
      </c>
    </row>
    <row r="9" spans="1:2" ht="30" x14ac:dyDescent="0.25">
      <c r="A9" s="41" t="s">
        <v>30</v>
      </c>
      <c r="B9" s="42" t="s">
        <v>95</v>
      </c>
    </row>
    <row r="10" spans="1:2" ht="45" x14ac:dyDescent="0.25">
      <c r="A10" s="41" t="s">
        <v>31</v>
      </c>
      <c r="B10" s="42" t="s">
        <v>96</v>
      </c>
    </row>
    <row r="11" spans="1:2" ht="17.25" x14ac:dyDescent="0.25">
      <c r="A11" s="41" t="s">
        <v>97</v>
      </c>
      <c r="B11" s="42" t="s">
        <v>98</v>
      </c>
    </row>
    <row r="12" spans="1:2" ht="45" x14ac:dyDescent="0.25">
      <c r="A12" s="41" t="s">
        <v>32</v>
      </c>
      <c r="B12" s="42" t="s">
        <v>99</v>
      </c>
    </row>
    <row r="13" spans="1:2" ht="17.25" x14ac:dyDescent="0.25">
      <c r="A13" s="41" t="s">
        <v>100</v>
      </c>
      <c r="B13" s="43" t="s">
        <v>101</v>
      </c>
    </row>
    <row r="14" spans="1:2" ht="17.25" x14ac:dyDescent="0.25">
      <c r="A14" s="41" t="s">
        <v>102</v>
      </c>
      <c r="B14" s="43" t="s">
        <v>103</v>
      </c>
    </row>
    <row r="15" spans="1:2" x14ac:dyDescent="0.25">
      <c r="A15" s="41" t="s">
        <v>37</v>
      </c>
      <c r="B15" s="43" t="s">
        <v>104</v>
      </c>
    </row>
    <row r="16" spans="1:2" x14ac:dyDescent="0.25">
      <c r="A16" s="41" t="s">
        <v>38</v>
      </c>
      <c r="B16" s="43" t="s">
        <v>105</v>
      </c>
    </row>
    <row r="17" spans="1:2" x14ac:dyDescent="0.25">
      <c r="A17" s="41" t="s">
        <v>39</v>
      </c>
      <c r="B17" s="43" t="s">
        <v>106</v>
      </c>
    </row>
    <row r="18" spans="1:2" ht="30" x14ac:dyDescent="0.25">
      <c r="A18" s="41" t="s">
        <v>40</v>
      </c>
      <c r="B18" s="43" t="s">
        <v>107</v>
      </c>
    </row>
    <row r="19" spans="1:2" x14ac:dyDescent="0.25">
      <c r="A19" s="41" t="s">
        <v>41</v>
      </c>
      <c r="B19" s="43" t="s">
        <v>108</v>
      </c>
    </row>
    <row r="20" spans="1:2" x14ac:dyDescent="0.25">
      <c r="A20" s="41" t="s">
        <v>42</v>
      </c>
      <c r="B20" s="43" t="s">
        <v>109</v>
      </c>
    </row>
    <row r="21" spans="1:2" ht="30" x14ac:dyDescent="0.25">
      <c r="A21" s="41" t="s">
        <v>43</v>
      </c>
      <c r="B21" s="43" t="s">
        <v>110</v>
      </c>
    </row>
    <row r="22" spans="1:2" x14ac:dyDescent="0.25">
      <c r="A22" s="41" t="s">
        <v>44</v>
      </c>
      <c r="B22" s="43" t="s">
        <v>111</v>
      </c>
    </row>
    <row r="23" spans="1:2" ht="17.25" x14ac:dyDescent="0.25">
      <c r="A23" s="41" t="s">
        <v>112</v>
      </c>
      <c r="B23" s="43" t="s">
        <v>113</v>
      </c>
    </row>
    <row r="24" spans="1:2" ht="45" x14ac:dyDescent="0.25">
      <c r="A24" s="41" t="s">
        <v>114</v>
      </c>
      <c r="B24" s="43" t="s">
        <v>115</v>
      </c>
    </row>
    <row r="25" spans="1:2" x14ac:dyDescent="0.25">
      <c r="A25" s="41" t="s">
        <v>45</v>
      </c>
      <c r="B25" s="43" t="s">
        <v>116</v>
      </c>
    </row>
    <row r="26" spans="1:2" x14ac:dyDescent="0.25">
      <c r="A26" s="41" t="s">
        <v>46</v>
      </c>
      <c r="B26" s="43" t="s">
        <v>117</v>
      </c>
    </row>
    <row r="27" spans="1:2" x14ac:dyDescent="0.25">
      <c r="A27" s="41" t="s">
        <v>47</v>
      </c>
      <c r="B27" s="43" t="s">
        <v>118</v>
      </c>
    </row>
    <row r="28" spans="1:2" x14ac:dyDescent="0.25">
      <c r="A28" s="41" t="s">
        <v>48</v>
      </c>
      <c r="B28" s="43" t="s">
        <v>119</v>
      </c>
    </row>
    <row r="29" spans="1:2" x14ac:dyDescent="0.25">
      <c r="A29" s="41" t="s">
        <v>49</v>
      </c>
      <c r="B29" s="43" t="s">
        <v>120</v>
      </c>
    </row>
    <row r="30" spans="1:2" x14ac:dyDescent="0.25">
      <c r="A30" s="41" t="s">
        <v>50</v>
      </c>
      <c r="B30" s="43" t="s">
        <v>121</v>
      </c>
    </row>
    <row r="31" spans="1:2" x14ac:dyDescent="0.25">
      <c r="A31" s="41" t="s">
        <v>51</v>
      </c>
      <c r="B31" s="43" t="s">
        <v>122</v>
      </c>
    </row>
    <row r="32" spans="1:2" x14ac:dyDescent="0.25">
      <c r="A32" s="41" t="s">
        <v>52</v>
      </c>
      <c r="B32" s="43" t="s">
        <v>123</v>
      </c>
    </row>
    <row r="33" spans="1:2" x14ac:dyDescent="0.25">
      <c r="A33" s="41" t="s">
        <v>53</v>
      </c>
      <c r="B33" s="43" t="s">
        <v>124</v>
      </c>
    </row>
    <row r="34" spans="1:2" x14ac:dyDescent="0.25">
      <c r="A34" s="41" t="s">
        <v>54</v>
      </c>
      <c r="B34" s="43" t="s">
        <v>125</v>
      </c>
    </row>
    <row r="35" spans="1:2" x14ac:dyDescent="0.25">
      <c r="A35" s="41" t="s">
        <v>55</v>
      </c>
      <c r="B35" s="43" t="s">
        <v>126</v>
      </c>
    </row>
    <row r="36" spans="1:2" x14ac:dyDescent="0.25">
      <c r="A36" s="41" t="s">
        <v>56</v>
      </c>
      <c r="B36" s="43" t="s">
        <v>127</v>
      </c>
    </row>
    <row r="37" spans="1:2" x14ac:dyDescent="0.25">
      <c r="A37" s="41" t="s">
        <v>57</v>
      </c>
      <c r="B37" s="43" t="s">
        <v>128</v>
      </c>
    </row>
    <row r="38" spans="1:2" ht="30" x14ac:dyDescent="0.25">
      <c r="A38" s="41" t="s">
        <v>58</v>
      </c>
      <c r="B38" s="43" t="s">
        <v>129</v>
      </c>
    </row>
    <row r="39" spans="1:2" x14ac:dyDescent="0.25">
      <c r="A39" s="41" t="s">
        <v>130</v>
      </c>
      <c r="B39" s="43" t="s">
        <v>131</v>
      </c>
    </row>
    <row r="40" spans="1:2" x14ac:dyDescent="0.25">
      <c r="A40" s="44" t="s">
        <v>132</v>
      </c>
      <c r="B40" s="45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2231.0812192173898</v>
      </c>
      <c r="D2" s="7">
        <f t="shared" ref="D2:D10" si="0">C2/$C$11</f>
        <v>0.40480930653978475</v>
      </c>
      <c r="E2" s="6">
        <v>113010</v>
      </c>
      <c r="F2" s="6">
        <v>13177</v>
      </c>
      <c r="G2" s="6">
        <f>(C2*10000)/E2</f>
        <v>197.42334476748871</v>
      </c>
      <c r="H2" s="6">
        <f>(C2*10000)/F2</f>
        <v>1693.1632535610456</v>
      </c>
      <c r="I2" s="6">
        <f>(C2*10000)/(E2+F2)</f>
        <v>176.807533202104</v>
      </c>
    </row>
    <row r="3" spans="1:9" ht="15" customHeight="1" x14ac:dyDescent="0.25">
      <c r="A3" s="8">
        <v>12</v>
      </c>
      <c r="B3" s="8" t="s">
        <v>2</v>
      </c>
      <c r="C3" s="9">
        <v>717.24868101128004</v>
      </c>
      <c r="D3" s="10">
        <f t="shared" si="0"/>
        <v>0.13013822117986321</v>
      </c>
      <c r="E3" s="9">
        <v>1216</v>
      </c>
      <c r="F3" s="9">
        <v>32840</v>
      </c>
      <c r="G3" s="9">
        <f t="shared" ref="G3:G10" si="1">(C3*10000)/E3</f>
        <v>5898.4266530532896</v>
      </c>
      <c r="H3" s="9">
        <f t="shared" ref="H3:H10" si="2">(C3*10000)/F3</f>
        <v>218.40702832255786</v>
      </c>
      <c r="I3" s="9">
        <f t="shared" ref="I3:I10" si="3">(C3*10000)/(E3+F3)</f>
        <v>210.60860964625326</v>
      </c>
    </row>
    <row r="4" spans="1:9" ht="15" customHeight="1" x14ac:dyDescent="0.25">
      <c r="A4" s="8">
        <v>13</v>
      </c>
      <c r="B4" s="8" t="s">
        <v>3</v>
      </c>
      <c r="C4" s="9">
        <v>288.15046974520101</v>
      </c>
      <c r="D4" s="10">
        <f t="shared" si="0"/>
        <v>5.2282270511687011E-2</v>
      </c>
      <c r="E4" s="9">
        <v>16008</v>
      </c>
      <c r="F4" s="9">
        <v>15385</v>
      </c>
      <c r="G4" s="9">
        <f t="shared" si="1"/>
        <v>180.00404156996564</v>
      </c>
      <c r="H4" s="9">
        <f t="shared" si="2"/>
        <v>187.29312300630551</v>
      </c>
      <c r="I4" s="9">
        <f t="shared" si="3"/>
        <v>91.788127845443569</v>
      </c>
    </row>
    <row r="5" spans="1:9" ht="15" customHeight="1" x14ac:dyDescent="0.25">
      <c r="A5" s="8">
        <v>14</v>
      </c>
      <c r="B5" s="8" t="s">
        <v>4</v>
      </c>
      <c r="C5" s="9">
        <v>505.17972908535404</v>
      </c>
      <c r="D5" s="10">
        <f t="shared" si="0"/>
        <v>9.1660247079993235E-2</v>
      </c>
      <c r="E5" s="9">
        <v>41150</v>
      </c>
      <c r="F5" s="9">
        <v>25419</v>
      </c>
      <c r="G5" s="9">
        <f t="shared" si="1"/>
        <v>122.76542626618567</v>
      </c>
      <c r="H5" s="9">
        <f t="shared" si="2"/>
        <v>198.74099259819585</v>
      </c>
      <c r="I5" s="9">
        <f t="shared" si="3"/>
        <v>75.888135481283186</v>
      </c>
    </row>
    <row r="6" spans="1:9" ht="15" customHeight="1" x14ac:dyDescent="0.25">
      <c r="A6" s="8">
        <v>15</v>
      </c>
      <c r="B6" s="8" t="s">
        <v>5</v>
      </c>
      <c r="C6" s="9">
        <v>625.86076203553307</v>
      </c>
      <c r="D6" s="10">
        <f t="shared" si="0"/>
        <v>0.11355671810053423</v>
      </c>
      <c r="E6" s="9">
        <v>1747</v>
      </c>
      <c r="F6" s="9">
        <v>14448</v>
      </c>
      <c r="G6" s="9">
        <f t="shared" si="1"/>
        <v>3582.4886206956671</v>
      </c>
      <c r="H6" s="9">
        <f t="shared" si="2"/>
        <v>433.18159055615519</v>
      </c>
      <c r="I6" s="9">
        <f t="shared" si="3"/>
        <v>386.45307936741773</v>
      </c>
    </row>
    <row r="7" spans="1:9" ht="15" customHeight="1" x14ac:dyDescent="0.25">
      <c r="A7" s="8">
        <v>16</v>
      </c>
      <c r="B7" s="8" t="s">
        <v>6</v>
      </c>
      <c r="C7" s="9">
        <v>269.73384973797499</v>
      </c>
      <c r="D7" s="10">
        <f t="shared" si="0"/>
        <v>4.8940743045220773E-2</v>
      </c>
      <c r="E7" s="9">
        <v>618</v>
      </c>
      <c r="F7" s="9">
        <v>490</v>
      </c>
      <c r="G7" s="9">
        <f t="shared" si="1"/>
        <v>4364.6254002908572</v>
      </c>
      <c r="H7" s="9">
        <f t="shared" si="2"/>
        <v>5504.7724436321432</v>
      </c>
      <c r="I7" s="9">
        <f t="shared" si="3"/>
        <v>2434.42102651602</v>
      </c>
    </row>
    <row r="8" spans="1:9" ht="15" customHeight="1" x14ac:dyDescent="0.25">
      <c r="A8" s="8">
        <v>17</v>
      </c>
      <c r="B8" s="8" t="s">
        <v>7</v>
      </c>
      <c r="C8" s="9">
        <v>56.759867827535395</v>
      </c>
      <c r="D8" s="10">
        <f t="shared" si="0"/>
        <v>1.029855952201247E-2</v>
      </c>
      <c r="E8" s="9">
        <v>175</v>
      </c>
      <c r="F8" s="9">
        <v>353</v>
      </c>
      <c r="G8" s="9">
        <f t="shared" si="1"/>
        <v>3243.4210187163085</v>
      </c>
      <c r="H8" s="9">
        <f t="shared" si="2"/>
        <v>1607.9282670689913</v>
      </c>
      <c r="I8" s="9">
        <f t="shared" si="3"/>
        <v>1074.997496733625</v>
      </c>
    </row>
    <row r="9" spans="1:9" ht="15" customHeight="1" x14ac:dyDescent="0.25">
      <c r="A9" s="8">
        <v>18</v>
      </c>
      <c r="B9" s="8" t="s">
        <v>8</v>
      </c>
      <c r="C9" s="9">
        <v>794.65327527441002</v>
      </c>
      <c r="D9" s="10">
        <f t="shared" si="0"/>
        <v>0.14418257772625656</v>
      </c>
      <c r="E9" s="9">
        <v>261</v>
      </c>
      <c r="F9" s="9">
        <v>128</v>
      </c>
      <c r="G9" s="9">
        <f t="shared" si="1"/>
        <v>30446.485642697702</v>
      </c>
      <c r="H9" s="9">
        <f t="shared" si="2"/>
        <v>62082.287130813282</v>
      </c>
      <c r="I9" s="9">
        <f t="shared" si="3"/>
        <v>20428.104762838302</v>
      </c>
    </row>
    <row r="10" spans="1:9" ht="15" customHeight="1" x14ac:dyDescent="0.25">
      <c r="A10" s="8">
        <v>19</v>
      </c>
      <c r="B10" s="8" t="s">
        <v>9</v>
      </c>
      <c r="C10" s="9">
        <v>22.769712281746198</v>
      </c>
      <c r="D10" s="10">
        <f t="shared" si="0"/>
        <v>4.1313562946477308E-3</v>
      </c>
      <c r="E10" s="9">
        <v>88</v>
      </c>
      <c r="F10" s="9">
        <v>27</v>
      </c>
      <c r="G10" s="9">
        <f t="shared" si="1"/>
        <v>2587.4673047438864</v>
      </c>
      <c r="H10" s="9">
        <f t="shared" si="2"/>
        <v>8433.2267710171109</v>
      </c>
      <c r="I10" s="9">
        <f t="shared" si="3"/>
        <v>1979.9749810214087</v>
      </c>
    </row>
    <row r="11" spans="1:9" ht="15" customHeight="1" x14ac:dyDescent="0.2">
      <c r="A11" s="60"/>
      <c r="B11" s="60"/>
      <c r="C11" s="11">
        <f>SUM(C2:C10)</f>
        <v>5511.4375662164248</v>
      </c>
      <c r="D11" s="12"/>
      <c r="E11" s="11">
        <f>SUM(E2:E10)</f>
        <v>174273</v>
      </c>
      <c r="F11" s="11">
        <f>SUM(F2:F10)</f>
        <v>102267</v>
      </c>
      <c r="G11" s="11">
        <f>(C11*10000)/E11</f>
        <v>316.25309521362601</v>
      </c>
      <c r="H11" s="11">
        <f>(C11*10000)/F11</f>
        <v>538.92629745826366</v>
      </c>
      <c r="I11" s="11">
        <f>(C11*10000)/(E11+F11)</f>
        <v>199.29983243713116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12</v>
      </c>
      <c r="B3" s="8" t="s">
        <v>20</v>
      </c>
      <c r="C3" s="9">
        <v>2493.70671851937</v>
      </c>
      <c r="D3" s="10">
        <f>C3/$C$11</f>
        <v>0.4524603043324118</v>
      </c>
      <c r="E3" s="9">
        <v>102523</v>
      </c>
      <c r="F3" s="9">
        <v>74530</v>
      </c>
      <c r="G3" s="9">
        <f t="shared" ref="G3:G10" si="0">(C3*10000)/E3</f>
        <v>243.23388103346272</v>
      </c>
      <c r="H3" s="9">
        <f t="shared" ref="H3:H10" si="1">(C3*10000)/F3</f>
        <v>334.5909993988152</v>
      </c>
      <c r="I3" s="9">
        <f t="shared" ref="I3:I10" si="2">(C3*10000)/(E3+F3)</f>
        <v>140.84521123727754</v>
      </c>
    </row>
    <row r="4" spans="1:9" ht="15" customHeight="1" x14ac:dyDescent="0.25">
      <c r="A4" s="8">
        <v>13</v>
      </c>
      <c r="B4" s="8" t="s">
        <v>21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21</v>
      </c>
      <c r="B5" s="8" t="s">
        <v>22</v>
      </c>
      <c r="C5" s="9">
        <v>749.17110934659104</v>
      </c>
      <c r="D5" s="10">
        <f t="shared" ref="D5:D10" si="3">C5/$C$11</f>
        <v>0.13593025419335258</v>
      </c>
      <c r="E5" s="9">
        <v>23568</v>
      </c>
      <c r="F5" s="9">
        <v>8767</v>
      </c>
      <c r="G5" s="9">
        <f t="shared" si="0"/>
        <v>317.87640416946329</v>
      </c>
      <c r="H5" s="9">
        <f t="shared" si="1"/>
        <v>854.53531350130152</v>
      </c>
      <c r="I5" s="9">
        <f t="shared" si="2"/>
        <v>231.69046214522686</v>
      </c>
    </row>
    <row r="6" spans="1:9" ht="15" customHeight="1" x14ac:dyDescent="0.25">
      <c r="A6" s="8">
        <v>22</v>
      </c>
      <c r="B6" s="8" t="s">
        <v>23</v>
      </c>
      <c r="C6" s="9">
        <v>1106.63419884174</v>
      </c>
      <c r="D6" s="10">
        <f t="shared" si="3"/>
        <v>0.20078866639533383</v>
      </c>
      <c r="E6" s="9">
        <v>23902</v>
      </c>
      <c r="F6" s="9">
        <v>10319</v>
      </c>
      <c r="G6" s="9">
        <f t="shared" si="0"/>
        <v>462.98811766452178</v>
      </c>
      <c r="H6" s="9">
        <f t="shared" si="1"/>
        <v>1072.4238771603257</v>
      </c>
      <c r="I6" s="9">
        <f t="shared" si="2"/>
        <v>323.37868526394317</v>
      </c>
    </row>
    <row r="7" spans="1:9" ht="15" customHeight="1" x14ac:dyDescent="0.25">
      <c r="A7" s="8">
        <v>23</v>
      </c>
      <c r="B7" s="8" t="s">
        <v>24</v>
      </c>
      <c r="C7" s="9">
        <v>293.849977254919</v>
      </c>
      <c r="D7" s="10">
        <f t="shared" si="3"/>
        <v>5.3316394084936651E-2</v>
      </c>
      <c r="E7" s="9">
        <v>4651</v>
      </c>
      <c r="F7" s="9">
        <v>1299</v>
      </c>
      <c r="G7" s="9">
        <f t="shared" si="0"/>
        <v>631.79956408281873</v>
      </c>
      <c r="H7" s="9">
        <f t="shared" si="1"/>
        <v>2262.1245362195459</v>
      </c>
      <c r="I7" s="9">
        <f t="shared" si="2"/>
        <v>493.8655079914605</v>
      </c>
    </row>
    <row r="8" spans="1:9" ht="15" customHeight="1" x14ac:dyDescent="0.25">
      <c r="A8" s="8">
        <v>31</v>
      </c>
      <c r="B8" s="8" t="s">
        <v>25</v>
      </c>
      <c r="C8" s="9">
        <v>544.57466400313206</v>
      </c>
      <c r="D8" s="10">
        <f t="shared" si="3"/>
        <v>9.8808098152326523E-2</v>
      </c>
      <c r="E8" s="9">
        <v>10103</v>
      </c>
      <c r="F8" s="9">
        <v>5111</v>
      </c>
      <c r="G8" s="9">
        <f t="shared" si="0"/>
        <v>539.02272988531342</v>
      </c>
      <c r="H8" s="9">
        <f t="shared" si="1"/>
        <v>1065.4953316437725</v>
      </c>
      <c r="I8" s="9">
        <f t="shared" si="2"/>
        <v>357.94312081183915</v>
      </c>
    </row>
    <row r="9" spans="1:9" ht="15" customHeight="1" x14ac:dyDescent="0.25">
      <c r="A9" s="8">
        <v>32</v>
      </c>
      <c r="B9" s="8" t="s">
        <v>26</v>
      </c>
      <c r="C9" s="9">
        <v>191.442594193449</v>
      </c>
      <c r="D9" s="10">
        <f t="shared" si="3"/>
        <v>3.4735509908873641E-2</v>
      </c>
      <c r="E9" s="9">
        <v>8193</v>
      </c>
      <c r="F9" s="9">
        <v>1580</v>
      </c>
      <c r="G9" s="9">
        <f t="shared" si="0"/>
        <v>233.66604930239106</v>
      </c>
      <c r="H9" s="9">
        <f t="shared" si="1"/>
        <v>1211.6619885661328</v>
      </c>
      <c r="I9" s="9">
        <f t="shared" si="2"/>
        <v>195.88928086917937</v>
      </c>
    </row>
    <row r="10" spans="1:9" ht="15" customHeight="1" x14ac:dyDescent="0.25">
      <c r="A10" s="8">
        <v>33</v>
      </c>
      <c r="B10" s="8" t="s">
        <v>27</v>
      </c>
      <c r="C10" s="9">
        <v>132.05830405722301</v>
      </c>
      <c r="D10" s="10">
        <f t="shared" si="3"/>
        <v>2.3960772932765058E-2</v>
      </c>
      <c r="E10" s="9">
        <v>1333</v>
      </c>
      <c r="F10" s="9">
        <v>661</v>
      </c>
      <c r="G10" s="9">
        <f t="shared" si="0"/>
        <v>990.68495166708931</v>
      </c>
      <c r="H10" s="9">
        <f t="shared" si="1"/>
        <v>1997.8563397461876</v>
      </c>
      <c r="I10" s="9">
        <f t="shared" si="2"/>
        <v>662.2783553521715</v>
      </c>
    </row>
    <row r="11" spans="1:9" ht="15" customHeight="1" x14ac:dyDescent="0.2">
      <c r="A11" s="60"/>
      <c r="B11" s="60"/>
      <c r="C11" s="11">
        <f>SUM(C2:C10)</f>
        <v>5511.4375662164239</v>
      </c>
      <c r="D11" s="12"/>
      <c r="E11" s="11">
        <f>SUM(E2:E10)</f>
        <v>174273</v>
      </c>
      <c r="F11" s="11">
        <f>SUM(F2:F10)</f>
        <v>102267</v>
      </c>
      <c r="G11" s="11">
        <f>(C11*10000)/E11</f>
        <v>316.25309521362601</v>
      </c>
      <c r="H11" s="11">
        <f>(C11*10000)/F11</f>
        <v>538.92629745826355</v>
      </c>
      <c r="I11" s="11">
        <f>(C11*10000)/(E11+F11)</f>
        <v>199.29983243713113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</row>
    <row r="3" spans="1:9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</row>
    <row r="4" spans="1:9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</row>
    <row r="5" spans="1:9" ht="15" customHeight="1" x14ac:dyDescent="0.25">
      <c r="A5" s="8">
        <v>4</v>
      </c>
      <c r="B5" s="8" t="s">
        <v>13</v>
      </c>
      <c r="C5" s="9">
        <v>1910.6181034850601</v>
      </c>
      <c r="D5" s="10">
        <f t="shared" ref="D5:D10" si="0">C5/$C$11</f>
        <v>0.34666420158628225</v>
      </c>
      <c r="E5" s="9">
        <v>81311</v>
      </c>
      <c r="F5" s="9">
        <v>64824</v>
      </c>
      <c r="G5" s="9">
        <f t="shared" ref="G5:G10" si="1">(C5*10000)/E5</f>
        <v>234.97658416266682</v>
      </c>
      <c r="H5" s="9">
        <f t="shared" ref="H5:H10" si="2">(C5*10000)/F5</f>
        <v>294.73931005261323</v>
      </c>
      <c r="I5" s="9">
        <f t="shared" ref="I5:I10" si="3">(C5*10000)/(E5+F5)</f>
        <v>130.74336082971635</v>
      </c>
    </row>
    <row r="6" spans="1:9" ht="15" customHeight="1" x14ac:dyDescent="0.25">
      <c r="A6" s="8">
        <v>5</v>
      </c>
      <c r="B6" s="8" t="s">
        <v>14</v>
      </c>
      <c r="C6" s="9">
        <v>1544.4840542107602</v>
      </c>
      <c r="D6" s="10">
        <f t="shared" si="0"/>
        <v>0.28023252294066003</v>
      </c>
      <c r="E6" s="9">
        <v>46730</v>
      </c>
      <c r="F6" s="9">
        <v>19509</v>
      </c>
      <c r="G6" s="9">
        <f t="shared" si="1"/>
        <v>330.51231633014345</v>
      </c>
      <c r="H6" s="9">
        <f t="shared" si="2"/>
        <v>791.67771500884737</v>
      </c>
      <c r="I6" s="9">
        <f t="shared" si="3"/>
        <v>233.16838331055123</v>
      </c>
    </row>
    <row r="7" spans="1:9" ht="15" customHeight="1" x14ac:dyDescent="0.25">
      <c r="A7" s="8">
        <v>6</v>
      </c>
      <c r="B7" s="8" t="s">
        <v>15</v>
      </c>
      <c r="C7" s="9">
        <v>544.57466400313206</v>
      </c>
      <c r="D7" s="10">
        <f t="shared" si="0"/>
        <v>9.8808098152326482E-2</v>
      </c>
      <c r="E7" s="9">
        <v>10103</v>
      </c>
      <c r="F7" s="9">
        <v>5111</v>
      </c>
      <c r="G7" s="9">
        <f t="shared" si="1"/>
        <v>539.02272988531342</v>
      </c>
      <c r="H7" s="9">
        <f t="shared" si="2"/>
        <v>1065.4953316437725</v>
      </c>
      <c r="I7" s="9">
        <f t="shared" si="3"/>
        <v>357.94312081183915</v>
      </c>
    </row>
    <row r="8" spans="1:9" ht="15" customHeight="1" x14ac:dyDescent="0.25">
      <c r="A8" s="8">
        <v>7</v>
      </c>
      <c r="B8" s="8" t="s">
        <v>16</v>
      </c>
      <c r="C8" s="9">
        <v>1213.9382194059201</v>
      </c>
      <c r="D8" s="10">
        <f t="shared" si="0"/>
        <v>0.22025800071600601</v>
      </c>
      <c r="E8" s="9">
        <v>31830</v>
      </c>
      <c r="F8" s="9">
        <v>11195</v>
      </c>
      <c r="G8" s="9">
        <f t="shared" si="1"/>
        <v>381.38178429340877</v>
      </c>
      <c r="H8" s="9">
        <f t="shared" si="2"/>
        <v>1084.3574983527647</v>
      </c>
      <c r="I8" s="9">
        <f t="shared" si="3"/>
        <v>282.14717476023708</v>
      </c>
    </row>
    <row r="9" spans="1:9" ht="15" customHeight="1" x14ac:dyDescent="0.25">
      <c r="A9" s="8">
        <v>8</v>
      </c>
      <c r="B9" s="8" t="s">
        <v>17</v>
      </c>
      <c r="C9" s="9">
        <v>281.53171905592603</v>
      </c>
      <c r="D9" s="10">
        <f t="shared" si="0"/>
        <v>5.1081358660694416E-2</v>
      </c>
      <c r="E9" s="9">
        <v>4063</v>
      </c>
      <c r="F9" s="9">
        <v>1513</v>
      </c>
      <c r="G9" s="9">
        <f t="shared" si="1"/>
        <v>692.91587264564623</v>
      </c>
      <c r="H9" s="9">
        <f t="shared" si="2"/>
        <v>1860.7516130596566</v>
      </c>
      <c r="I9" s="9">
        <f t="shared" si="3"/>
        <v>504.89906573874828</v>
      </c>
    </row>
    <row r="10" spans="1:9" ht="15" customHeight="1" x14ac:dyDescent="0.25">
      <c r="A10" s="8">
        <v>9</v>
      </c>
      <c r="B10" s="8" t="s">
        <v>18</v>
      </c>
      <c r="C10" s="9">
        <v>16.290806055628</v>
      </c>
      <c r="D10" s="10">
        <f t="shared" si="0"/>
        <v>2.9558179440308083E-3</v>
      </c>
      <c r="E10" s="9">
        <v>236</v>
      </c>
      <c r="F10" s="9">
        <v>115</v>
      </c>
      <c r="G10" s="9">
        <f t="shared" si="1"/>
        <v>690.2883921876271</v>
      </c>
      <c r="H10" s="9">
        <f t="shared" si="2"/>
        <v>1416.5918309241738</v>
      </c>
      <c r="I10" s="9">
        <f t="shared" si="3"/>
        <v>464.12552865037037</v>
      </c>
    </row>
    <row r="11" spans="1:9" ht="15" customHeight="1" x14ac:dyDescent="0.2">
      <c r="A11" s="60"/>
      <c r="B11" s="60"/>
      <c r="C11" s="11">
        <f>SUM(C2:C10)</f>
        <v>5511.4375662164266</v>
      </c>
      <c r="D11" s="12"/>
      <c r="E11" s="11">
        <f>SUM(E2:E10)</f>
        <v>174273</v>
      </c>
      <c r="F11" s="11">
        <f>SUM(F2:F10)</f>
        <v>102267</v>
      </c>
      <c r="G11" s="11">
        <f>(C11*10000)/E11</f>
        <v>316.25309521362612</v>
      </c>
      <c r="H11" s="11">
        <f>(C11*10000)/F11</f>
        <v>538.92629745826378</v>
      </c>
      <c r="I11" s="11">
        <f>(C11*10000)/(E11+F11)</f>
        <v>199.29983243713122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327.14342083341398</v>
      </c>
      <c r="D2" s="15">
        <v>559.63964710230198</v>
      </c>
      <c r="E2" s="15">
        <v>1671.4415721150879</v>
      </c>
      <c r="F2" s="15">
        <v>232.49622626888799</v>
      </c>
      <c r="G2" s="15">
        <v>327.14342083341398</v>
      </c>
      <c r="H2" s="16">
        <f>E2/SUM($E2:$G2)</f>
        <v>0.74916213615091509</v>
      </c>
      <c r="I2" s="16">
        <f t="shared" ref="I2:J2" si="0">F2/SUM($E2:$G2)</f>
        <v>0.10420787206950813</v>
      </c>
      <c r="J2" s="16">
        <f t="shared" si="0"/>
        <v>0.14662999177957678</v>
      </c>
    </row>
    <row r="3" spans="1:10" ht="15" customHeight="1" x14ac:dyDescent="0.25">
      <c r="A3" s="8">
        <v>12</v>
      </c>
      <c r="B3" s="8" t="s">
        <v>2</v>
      </c>
      <c r="C3" s="17">
        <v>299.41233640101098</v>
      </c>
      <c r="D3" s="17">
        <v>356.24994301462601</v>
      </c>
      <c r="E3" s="17">
        <v>360.99873799665403</v>
      </c>
      <c r="F3" s="17">
        <v>56.837606613615037</v>
      </c>
      <c r="G3" s="17">
        <v>299.41233640101098</v>
      </c>
      <c r="H3" s="18">
        <f t="shared" ref="H3:H11" si="1">E3/SUM($E3:$G3)</f>
        <v>0.50331042433938844</v>
      </c>
      <c r="I3" s="18">
        <f t="shared" ref="I3:I11" si="2">F3/SUM($E3:$G3)</f>
        <v>7.9243933266600411E-2</v>
      </c>
      <c r="J3" s="18">
        <f t="shared" ref="J3:J11" si="3">G3/SUM($E3:$G3)</f>
        <v>0.41744564239401116</v>
      </c>
    </row>
    <row r="4" spans="1:10" ht="15" customHeight="1" x14ac:dyDescent="0.25">
      <c r="A4" s="8">
        <v>13</v>
      </c>
      <c r="B4" s="8" t="s">
        <v>3</v>
      </c>
      <c r="C4" s="17">
        <v>31.649402523090398</v>
      </c>
      <c r="D4" s="17">
        <v>53.437348685635698</v>
      </c>
      <c r="E4" s="17">
        <v>234.71312105956531</v>
      </c>
      <c r="F4" s="17">
        <v>21.7879461625453</v>
      </c>
      <c r="G4" s="17">
        <v>31.649402523090398</v>
      </c>
      <c r="H4" s="18">
        <f t="shared" si="1"/>
        <v>0.81455054113606673</v>
      </c>
      <c r="I4" s="18">
        <f t="shared" si="2"/>
        <v>7.561308569724505E-2</v>
      </c>
      <c r="J4" s="18">
        <f t="shared" si="3"/>
        <v>0.10983637316668821</v>
      </c>
    </row>
    <row r="5" spans="1:10" ht="15" customHeight="1" x14ac:dyDescent="0.25">
      <c r="A5" s="8">
        <v>14</v>
      </c>
      <c r="B5" s="8" t="s">
        <v>4</v>
      </c>
      <c r="C5" s="17">
        <v>32.568186596124704</v>
      </c>
      <c r="D5" s="17">
        <v>67.140133135293709</v>
      </c>
      <c r="E5" s="17">
        <v>438.03959595006035</v>
      </c>
      <c r="F5" s="17">
        <v>34.571946539169005</v>
      </c>
      <c r="G5" s="17">
        <v>32.568186596124704</v>
      </c>
      <c r="H5" s="18">
        <f t="shared" si="1"/>
        <v>0.86709654154798865</v>
      </c>
      <c r="I5" s="18">
        <f t="shared" si="2"/>
        <v>6.8434944137134621E-2</v>
      </c>
      <c r="J5" s="18">
        <f t="shared" si="3"/>
        <v>6.4468514314876754E-2</v>
      </c>
    </row>
    <row r="6" spans="1:10" ht="15" customHeight="1" x14ac:dyDescent="0.25">
      <c r="A6" s="8">
        <v>15</v>
      </c>
      <c r="B6" s="8" t="s">
        <v>5</v>
      </c>
      <c r="C6" s="14" t="s">
        <v>62</v>
      </c>
      <c r="D6" s="14" t="s">
        <v>62</v>
      </c>
      <c r="E6" s="17">
        <v>625.86076203553307</v>
      </c>
      <c r="F6" s="14" t="s">
        <v>62</v>
      </c>
      <c r="G6" s="14" t="s">
        <v>62</v>
      </c>
      <c r="H6" s="14" t="s">
        <v>62</v>
      </c>
      <c r="I6" s="14" t="s">
        <v>62</v>
      </c>
      <c r="J6" s="14" t="s">
        <v>62</v>
      </c>
    </row>
    <row r="7" spans="1:10" ht="15" customHeight="1" x14ac:dyDescent="0.25">
      <c r="A7" s="8">
        <v>16</v>
      </c>
      <c r="B7" s="8" t="s">
        <v>6</v>
      </c>
      <c r="C7" s="14" t="s">
        <v>62</v>
      </c>
      <c r="D7" s="14" t="s">
        <v>62</v>
      </c>
      <c r="E7" s="17">
        <v>269.73384973797499</v>
      </c>
      <c r="F7" s="14" t="s">
        <v>62</v>
      </c>
      <c r="G7" s="14" t="s">
        <v>62</v>
      </c>
      <c r="H7" s="14" t="s">
        <v>62</v>
      </c>
      <c r="I7" s="14" t="s">
        <v>62</v>
      </c>
      <c r="J7" s="14" t="s">
        <v>62</v>
      </c>
    </row>
    <row r="8" spans="1:10" ht="15" customHeight="1" x14ac:dyDescent="0.25">
      <c r="A8" s="8">
        <v>17</v>
      </c>
      <c r="B8" s="8" t="s">
        <v>7</v>
      </c>
      <c r="C8" s="14" t="s">
        <v>62</v>
      </c>
      <c r="D8" s="14" t="s">
        <v>62</v>
      </c>
      <c r="E8" s="17">
        <v>56.759867827535395</v>
      </c>
      <c r="F8" s="14" t="s">
        <v>62</v>
      </c>
      <c r="G8" s="14" t="s">
        <v>62</v>
      </c>
      <c r="H8" s="14" t="s">
        <v>62</v>
      </c>
      <c r="I8" s="14" t="s">
        <v>62</v>
      </c>
      <c r="J8" s="14" t="s">
        <v>62</v>
      </c>
    </row>
    <row r="9" spans="1:10" ht="15" customHeight="1" x14ac:dyDescent="0.25">
      <c r="A9" s="8">
        <v>18</v>
      </c>
      <c r="B9" s="8" t="s">
        <v>8</v>
      </c>
      <c r="C9" s="14" t="s">
        <v>62</v>
      </c>
      <c r="D9" s="14" t="s">
        <v>62</v>
      </c>
      <c r="E9" s="17">
        <v>794.65327527441002</v>
      </c>
      <c r="F9" s="14" t="s">
        <v>62</v>
      </c>
      <c r="G9" s="14" t="s">
        <v>62</v>
      </c>
      <c r="H9" s="14" t="s">
        <v>62</v>
      </c>
      <c r="I9" s="14" t="s">
        <v>62</v>
      </c>
      <c r="J9" s="14" t="s">
        <v>62</v>
      </c>
    </row>
    <row r="10" spans="1:10" ht="15" customHeight="1" x14ac:dyDescent="0.25">
      <c r="A10" s="8">
        <v>19</v>
      </c>
      <c r="B10" s="8" t="s">
        <v>9</v>
      </c>
      <c r="C10" s="14" t="s">
        <v>62</v>
      </c>
      <c r="D10" s="14" t="s">
        <v>62</v>
      </c>
      <c r="E10" s="17">
        <v>22.769712281746198</v>
      </c>
      <c r="F10" s="14" t="s">
        <v>62</v>
      </c>
      <c r="G10" s="14" t="s">
        <v>62</v>
      </c>
      <c r="H10" s="14" t="s">
        <v>62</v>
      </c>
      <c r="I10" s="14" t="s">
        <v>62</v>
      </c>
      <c r="J10" s="14" t="s">
        <v>62</v>
      </c>
    </row>
    <row r="11" spans="1:10" ht="15" customHeight="1" x14ac:dyDescent="0.2">
      <c r="A11" s="60"/>
      <c r="B11" s="60"/>
      <c r="C11" s="11">
        <f>SUM(C2:C10)</f>
        <v>690.77334635364014</v>
      </c>
      <c r="D11" s="11">
        <f t="shared" ref="D11:G11" si="4">SUM(D2:D10)</f>
        <v>1036.4670719378576</v>
      </c>
      <c r="E11" s="11">
        <f t="shared" si="4"/>
        <v>4474.9704942785665</v>
      </c>
      <c r="F11" s="11">
        <f t="shared" si="4"/>
        <v>345.69372558421736</v>
      </c>
      <c r="G11" s="11">
        <f t="shared" si="4"/>
        <v>690.77334635364014</v>
      </c>
      <c r="H11" s="19">
        <f t="shared" si="1"/>
        <v>0.81194251781221083</v>
      </c>
      <c r="I11" s="19">
        <f t="shared" si="2"/>
        <v>6.2722968632217393E-2</v>
      </c>
      <c r="J11" s="19">
        <f t="shared" si="3"/>
        <v>0.12533451355557182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19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12</v>
      </c>
      <c r="B3" s="8" t="s">
        <v>20</v>
      </c>
      <c r="C3" s="17">
        <v>220.40727986834702</v>
      </c>
      <c r="D3" s="17">
        <v>346.20511898375401</v>
      </c>
      <c r="E3" s="17">
        <v>2147.5015995356162</v>
      </c>
      <c r="F3" s="17">
        <v>125.79783911540699</v>
      </c>
      <c r="G3" s="17">
        <v>220.40727986834702</v>
      </c>
      <c r="H3" s="18">
        <f t="shared" ref="H3:H11" si="0">E3/SUM($E3:$G3)</f>
        <v>0.8611684700479485</v>
      </c>
      <c r="I3" s="18">
        <f t="shared" ref="I3:I11" si="1">F3/SUM($E3:$G3)</f>
        <v>5.0446124310118967E-2</v>
      </c>
      <c r="J3" s="18">
        <f t="shared" ref="J3:J11" si="2">G3/SUM($E3:$G3)</f>
        <v>8.8385405641932549E-2</v>
      </c>
    </row>
    <row r="4" spans="1:10" ht="15" customHeight="1" x14ac:dyDescent="0.25">
      <c r="A4" s="8">
        <v>13</v>
      </c>
      <c r="B4" s="8" t="s">
        <v>21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21</v>
      </c>
      <c r="B5" s="8" t="s">
        <v>22</v>
      </c>
      <c r="C5" s="17">
        <v>69.510339556814102</v>
      </c>
      <c r="D5" s="17">
        <v>118.27331104406601</v>
      </c>
      <c r="E5" s="17">
        <v>630.89779830252508</v>
      </c>
      <c r="F5" s="17">
        <v>48.762971487251903</v>
      </c>
      <c r="G5" s="17">
        <v>69.510339556814102</v>
      </c>
      <c r="H5" s="18">
        <f t="shared" si="0"/>
        <v>0.84212777352396695</v>
      </c>
      <c r="I5" s="18">
        <f t="shared" si="1"/>
        <v>6.5089231123423574E-2</v>
      </c>
      <c r="J5" s="18">
        <f t="shared" si="2"/>
        <v>9.278299535260956E-2</v>
      </c>
    </row>
    <row r="6" spans="1:10" ht="15" customHeight="1" x14ac:dyDescent="0.25">
      <c r="A6" s="8">
        <v>22</v>
      </c>
      <c r="B6" s="8" t="s">
        <v>23</v>
      </c>
      <c r="C6" s="17">
        <v>197.059377470181</v>
      </c>
      <c r="D6" s="17">
        <v>282.712084228305</v>
      </c>
      <c r="E6" s="17">
        <v>823.92211461343504</v>
      </c>
      <c r="F6" s="17">
        <v>85.652706758123998</v>
      </c>
      <c r="G6" s="17">
        <v>197.059377470181</v>
      </c>
      <c r="H6" s="18">
        <f t="shared" si="0"/>
        <v>0.7445297782011383</v>
      </c>
      <c r="I6" s="18">
        <f t="shared" si="1"/>
        <v>7.7399294950194472E-2</v>
      </c>
      <c r="J6" s="18">
        <f t="shared" si="2"/>
        <v>0.17807092684866727</v>
      </c>
    </row>
    <row r="7" spans="1:10" ht="15" customHeight="1" x14ac:dyDescent="0.25">
      <c r="A7" s="8">
        <v>23</v>
      </c>
      <c r="B7" s="8" t="s">
        <v>24</v>
      </c>
      <c r="C7" s="17">
        <v>47.379164905446601</v>
      </c>
      <c r="D7" s="17">
        <v>69.860619350942898</v>
      </c>
      <c r="E7" s="17">
        <v>223.9893579039761</v>
      </c>
      <c r="F7" s="17">
        <v>22.481454445496297</v>
      </c>
      <c r="G7" s="17">
        <v>47.379164905446601</v>
      </c>
      <c r="H7" s="18">
        <f t="shared" si="0"/>
        <v>0.76225753017384845</v>
      </c>
      <c r="I7" s="18">
        <f t="shared" si="1"/>
        <v>7.6506572011721882E-2</v>
      </c>
      <c r="J7" s="18">
        <f t="shared" si="2"/>
        <v>0.16123589781442965</v>
      </c>
    </row>
    <row r="8" spans="1:10" ht="15" customHeight="1" x14ac:dyDescent="0.25">
      <c r="A8" s="8">
        <v>31</v>
      </c>
      <c r="B8" s="8" t="s">
        <v>25</v>
      </c>
      <c r="C8" s="17">
        <v>100.235442837769</v>
      </c>
      <c r="D8" s="17">
        <v>137.395772959992</v>
      </c>
      <c r="E8" s="17">
        <v>407.17889104314008</v>
      </c>
      <c r="F8" s="17">
        <v>37.160330122223002</v>
      </c>
      <c r="G8" s="17">
        <v>100.235442837769</v>
      </c>
      <c r="H8" s="18">
        <f t="shared" si="0"/>
        <v>0.74770076163660493</v>
      </c>
      <c r="I8" s="18">
        <f t="shared" si="1"/>
        <v>6.8237346646022587E-2</v>
      </c>
      <c r="J8" s="18">
        <f t="shared" si="2"/>
        <v>0.1840618917173725</v>
      </c>
    </row>
    <row r="9" spans="1:10" ht="15" customHeight="1" x14ac:dyDescent="0.25">
      <c r="A9" s="8">
        <v>32</v>
      </c>
      <c r="B9" s="8" t="s">
        <v>26</v>
      </c>
      <c r="C9" s="17">
        <v>17.845869578993</v>
      </c>
      <c r="D9" s="17">
        <v>33.9373963283442</v>
      </c>
      <c r="E9" s="17">
        <v>157.5051978651048</v>
      </c>
      <c r="F9" s="17">
        <v>16.0915267493512</v>
      </c>
      <c r="G9" s="17">
        <v>17.845869578993</v>
      </c>
      <c r="H9" s="18">
        <f t="shared" si="0"/>
        <v>0.82272807955135041</v>
      </c>
      <c r="I9" s="18">
        <f t="shared" si="1"/>
        <v>8.4054057129475723E-2</v>
      </c>
      <c r="J9" s="18">
        <f t="shared" si="2"/>
        <v>9.321786331917388E-2</v>
      </c>
    </row>
    <row r="10" spans="1:10" ht="15" customHeight="1" x14ac:dyDescent="0.25">
      <c r="A10" s="8">
        <v>33</v>
      </c>
      <c r="B10" s="8" t="s">
        <v>27</v>
      </c>
      <c r="C10" s="17">
        <v>38.335872136089598</v>
      </c>
      <c r="D10" s="17">
        <v>48.082769042454501</v>
      </c>
      <c r="E10" s="17">
        <v>83.975535014768511</v>
      </c>
      <c r="F10" s="17">
        <v>9.7468969063649027</v>
      </c>
      <c r="G10" s="17">
        <v>38.335872136089598</v>
      </c>
      <c r="H10" s="18">
        <f t="shared" si="0"/>
        <v>0.63589742132672356</v>
      </c>
      <c r="I10" s="18">
        <f t="shared" si="1"/>
        <v>7.3807527485294774E-2</v>
      </c>
      <c r="J10" s="18">
        <f t="shared" si="2"/>
        <v>0.29029505118798166</v>
      </c>
    </row>
    <row r="11" spans="1:10" ht="15" customHeight="1" x14ac:dyDescent="0.2">
      <c r="A11" s="60"/>
      <c r="B11" s="60"/>
      <c r="C11" s="11">
        <f>SUM(C2:C10)</f>
        <v>690.77334635364025</v>
      </c>
      <c r="D11" s="11">
        <f t="shared" ref="D11:G11" si="3">SUM(D2:D10)</f>
        <v>1036.4670719378585</v>
      </c>
      <c r="E11" s="11">
        <f t="shared" si="3"/>
        <v>4474.9704942785656</v>
      </c>
      <c r="F11" s="11">
        <f t="shared" si="3"/>
        <v>345.69372558421827</v>
      </c>
      <c r="G11" s="11">
        <f t="shared" si="3"/>
        <v>690.77334635364025</v>
      </c>
      <c r="H11" s="19">
        <f t="shared" si="0"/>
        <v>0.8119425178122105</v>
      </c>
      <c r="I11" s="19">
        <f t="shared" si="1"/>
        <v>6.272296863221756E-2</v>
      </c>
      <c r="J11" s="19">
        <f t="shared" si="2"/>
        <v>0.12533451355557182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10</v>
      </c>
      <c r="C2" s="13" t="s">
        <v>62</v>
      </c>
      <c r="D2" s="13" t="s">
        <v>62</v>
      </c>
      <c r="E2" s="13" t="s">
        <v>62</v>
      </c>
      <c r="F2" s="13" t="s">
        <v>62</v>
      </c>
      <c r="G2" s="13" t="s">
        <v>62</v>
      </c>
      <c r="H2" s="13" t="s">
        <v>62</v>
      </c>
      <c r="I2" s="13" t="s">
        <v>62</v>
      </c>
      <c r="J2" s="13" t="s">
        <v>62</v>
      </c>
    </row>
    <row r="3" spans="1:10" ht="15" customHeight="1" x14ac:dyDescent="0.25">
      <c r="A3" s="8">
        <v>2</v>
      </c>
      <c r="B3" s="8" t="s">
        <v>11</v>
      </c>
      <c r="C3" s="14" t="s">
        <v>62</v>
      </c>
      <c r="D3" s="14" t="s">
        <v>62</v>
      </c>
      <c r="E3" s="14" t="s">
        <v>62</v>
      </c>
      <c r="F3" s="14" t="s">
        <v>62</v>
      </c>
      <c r="G3" s="14" t="s">
        <v>62</v>
      </c>
      <c r="H3" s="14" t="s">
        <v>62</v>
      </c>
      <c r="I3" s="14" t="s">
        <v>62</v>
      </c>
      <c r="J3" s="14" t="s">
        <v>62</v>
      </c>
    </row>
    <row r="4" spans="1:10" ht="15" customHeight="1" x14ac:dyDescent="0.25">
      <c r="A4" s="8">
        <v>3</v>
      </c>
      <c r="B4" s="8" t="s">
        <v>12</v>
      </c>
      <c r="C4" s="14" t="s">
        <v>62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</row>
    <row r="5" spans="1:10" ht="15" customHeight="1" x14ac:dyDescent="0.25">
      <c r="A5" s="8">
        <v>4</v>
      </c>
      <c r="B5" s="8" t="s">
        <v>13</v>
      </c>
      <c r="C5" s="17">
        <v>158.179249850671</v>
      </c>
      <c r="D5" s="17">
        <v>251.59676236601899</v>
      </c>
      <c r="E5" s="17">
        <v>1659.0213411190412</v>
      </c>
      <c r="F5" s="17">
        <v>93.417512515347994</v>
      </c>
      <c r="G5" s="17">
        <v>158.179249850671</v>
      </c>
      <c r="H5" s="18">
        <f t="shared" ref="H5:H11" si="0">E5/SUM($E5:$G5)</f>
        <v>0.86831656106100208</v>
      </c>
      <c r="I5" s="18">
        <f t="shared" ref="I5:I11" si="1">F5/SUM($E5:$G5)</f>
        <v>4.8893869656604798E-2</v>
      </c>
      <c r="J5" s="18">
        <f t="shared" ref="J5:J11" si="2">G5/SUM($E5:$G5)</f>
        <v>8.2789569282393158E-2</v>
      </c>
    </row>
    <row r="6" spans="1:10" ht="15" customHeight="1" x14ac:dyDescent="0.25">
      <c r="A6" s="8">
        <v>5</v>
      </c>
      <c r="B6" s="8" t="s">
        <v>14</v>
      </c>
      <c r="C6" s="17">
        <v>193.06144760036798</v>
      </c>
      <c r="D6" s="17">
        <v>300.23547003084099</v>
      </c>
      <c r="E6" s="17">
        <v>1244.2485841799191</v>
      </c>
      <c r="F6" s="17">
        <v>107.174022430473</v>
      </c>
      <c r="G6" s="17">
        <v>193.06144760036798</v>
      </c>
      <c r="H6" s="18">
        <f t="shared" si="0"/>
        <v>0.80560791857170511</v>
      </c>
      <c r="I6" s="18">
        <f t="shared" si="1"/>
        <v>6.93914722772839E-2</v>
      </c>
      <c r="J6" s="18">
        <f t="shared" si="2"/>
        <v>0.12500060915101091</v>
      </c>
    </row>
    <row r="7" spans="1:10" ht="15" customHeight="1" x14ac:dyDescent="0.25">
      <c r="A7" s="8">
        <v>6</v>
      </c>
      <c r="B7" s="8" t="s">
        <v>15</v>
      </c>
      <c r="C7" s="17">
        <v>100.235442837769</v>
      </c>
      <c r="D7" s="17">
        <v>137.395772959992</v>
      </c>
      <c r="E7" s="17">
        <v>407.17889104314008</v>
      </c>
      <c r="F7" s="17">
        <v>37.160330122223002</v>
      </c>
      <c r="G7" s="17">
        <v>100.235442837769</v>
      </c>
      <c r="H7" s="18">
        <f t="shared" si="0"/>
        <v>0.74770076163660493</v>
      </c>
      <c r="I7" s="18">
        <f t="shared" si="1"/>
        <v>6.8237346646022587E-2</v>
      </c>
      <c r="J7" s="18">
        <f t="shared" si="2"/>
        <v>0.1840618917173725</v>
      </c>
    </row>
    <row r="8" spans="1:10" ht="15" customHeight="1" x14ac:dyDescent="0.25">
      <c r="A8" s="8">
        <v>7</v>
      </c>
      <c r="B8" s="8" t="s">
        <v>16</v>
      </c>
      <c r="C8" s="17">
        <v>176.97593088156799</v>
      </c>
      <c r="D8" s="17">
        <v>265.235588026926</v>
      </c>
      <c r="E8" s="17">
        <v>948.70263137899406</v>
      </c>
      <c r="F8" s="17">
        <v>88.259657145358005</v>
      </c>
      <c r="G8" s="17">
        <v>176.97593088156799</v>
      </c>
      <c r="H8" s="18">
        <f t="shared" si="0"/>
        <v>0.78150816591248962</v>
      </c>
      <c r="I8" s="18">
        <f t="shared" si="1"/>
        <v>7.2705229750942943E-2</v>
      </c>
      <c r="J8" s="18">
        <f t="shared" si="2"/>
        <v>0.14578660433656737</v>
      </c>
    </row>
    <row r="9" spans="1:10" ht="15" customHeight="1" x14ac:dyDescent="0.25">
      <c r="A9" s="8">
        <v>8</v>
      </c>
      <c r="B9" s="8" t="s">
        <v>17</v>
      </c>
      <c r="C9" s="17">
        <v>61.654429466064201</v>
      </c>
      <c r="D9" s="17">
        <v>80.455988133706001</v>
      </c>
      <c r="E9" s="17">
        <v>201.07573092222003</v>
      </c>
      <c r="F9" s="17">
        <v>18.8015586676418</v>
      </c>
      <c r="G9" s="17">
        <v>61.654429466064201</v>
      </c>
      <c r="H9" s="18">
        <f t="shared" si="0"/>
        <v>0.71422052050297224</v>
      </c>
      <c r="I9" s="18">
        <f t="shared" si="1"/>
        <v>6.6783091904137754E-2</v>
      </c>
      <c r="J9" s="18">
        <f t="shared" si="2"/>
        <v>0.21899638759289003</v>
      </c>
    </row>
    <row r="10" spans="1:10" ht="15" customHeight="1" x14ac:dyDescent="0.25">
      <c r="A10" s="8">
        <v>9</v>
      </c>
      <c r="B10" s="8" t="s">
        <v>18</v>
      </c>
      <c r="C10" s="17">
        <v>0.66684571719882002</v>
      </c>
      <c r="D10" s="17">
        <v>1.54749042037493</v>
      </c>
      <c r="E10" s="17">
        <v>14.743315635253071</v>
      </c>
      <c r="F10" s="17">
        <v>0.88064470317610999</v>
      </c>
      <c r="G10" s="17">
        <v>0.66684571719882002</v>
      </c>
      <c r="H10" s="18">
        <f t="shared" si="0"/>
        <v>0.9050083577761141</v>
      </c>
      <c r="I10" s="18">
        <f t="shared" si="1"/>
        <v>5.4057773456327708E-2</v>
      </c>
      <c r="J10" s="18">
        <f t="shared" si="2"/>
        <v>4.0933868767558265E-2</v>
      </c>
    </row>
    <row r="11" spans="1:10" ht="15" customHeight="1" x14ac:dyDescent="0.2">
      <c r="A11" s="60"/>
      <c r="B11" s="60"/>
      <c r="C11" s="11">
        <f>SUM(C2:C10)</f>
        <v>690.77334635363911</v>
      </c>
      <c r="D11" s="11">
        <f t="shared" ref="D11:G11" si="3">SUM(D2:D10)</f>
        <v>1036.4670719378589</v>
      </c>
      <c r="E11" s="11">
        <f t="shared" si="3"/>
        <v>4474.9704942785675</v>
      </c>
      <c r="F11" s="11">
        <f t="shared" si="3"/>
        <v>345.69372558421998</v>
      </c>
      <c r="G11" s="11">
        <f t="shared" si="3"/>
        <v>690.77334635363911</v>
      </c>
      <c r="H11" s="19">
        <f t="shared" si="0"/>
        <v>0.81194251781221061</v>
      </c>
      <c r="I11" s="19">
        <f t="shared" si="1"/>
        <v>6.2722968632217838E-2</v>
      </c>
      <c r="J11" s="19">
        <f t="shared" si="2"/>
        <v>0.12533451355557157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54.699482705452098</v>
      </c>
      <c r="D2" s="20">
        <v>453.19792614088004</v>
      </c>
      <c r="E2" s="15">
        <v>489.91480236090098</v>
      </c>
      <c r="F2" s="15">
        <v>720.63501597625202</v>
      </c>
      <c r="G2" s="15">
        <v>512.63400357887906</v>
      </c>
      <c r="H2" s="16">
        <v>2.4517028762220904E-2</v>
      </c>
      <c r="I2" s="16">
        <v>0.20312928094779478</v>
      </c>
      <c r="J2" s="16">
        <v>0.21958626857951571</v>
      </c>
      <c r="K2" s="16">
        <v>0.3229981078411967</v>
      </c>
      <c r="L2" s="16">
        <v>0.22976931386927188</v>
      </c>
    </row>
    <row r="3" spans="1:12" ht="15" customHeight="1" x14ac:dyDescent="0.25">
      <c r="A3" s="8">
        <v>12</v>
      </c>
      <c r="B3" s="8" t="s">
        <v>2</v>
      </c>
      <c r="C3" s="21">
        <v>3.3983068172510995</v>
      </c>
      <c r="D3" s="21">
        <v>112.74489974712999</v>
      </c>
      <c r="E3" s="17">
        <v>153.59579089427601</v>
      </c>
      <c r="F3" s="17">
        <v>204.07309232434801</v>
      </c>
      <c r="G3" s="17">
        <v>243.43659914246999</v>
      </c>
      <c r="H3" s="18">
        <v>4.7379756418128452E-3</v>
      </c>
      <c r="I3" s="18">
        <v>0.1571908063241432</v>
      </c>
      <c r="J3" s="18">
        <v>0.21414579526716318</v>
      </c>
      <c r="K3" s="18">
        <v>0.28452208484350677</v>
      </c>
      <c r="L3" s="18">
        <v>0.33940333792337402</v>
      </c>
    </row>
    <row r="4" spans="1:12" ht="15" customHeight="1" x14ac:dyDescent="0.25">
      <c r="A4" s="8">
        <v>13</v>
      </c>
      <c r="B4" s="8" t="s">
        <v>3</v>
      </c>
      <c r="C4" s="21">
        <v>23.9597530110435</v>
      </c>
      <c r="D4" s="21">
        <v>112.24615207541501</v>
      </c>
      <c r="E4" s="17">
        <v>54.616879135191603</v>
      </c>
      <c r="F4" s="17">
        <v>63.452278475964803</v>
      </c>
      <c r="G4" s="17">
        <v>33.875407938325402</v>
      </c>
      <c r="H4" s="18">
        <v>8.3150143597423162E-2</v>
      </c>
      <c r="I4" s="18">
        <v>0.38954006157855925</v>
      </c>
      <c r="J4" s="18">
        <v>0.1895429114332301</v>
      </c>
      <c r="K4" s="18">
        <v>0.22020536123341164</v>
      </c>
      <c r="L4" s="18">
        <v>0.11756152215737595</v>
      </c>
    </row>
    <row r="5" spans="1:12" ht="15" customHeight="1" x14ac:dyDescent="0.25">
      <c r="A5" s="8">
        <v>14</v>
      </c>
      <c r="B5" s="8" t="s">
        <v>4</v>
      </c>
      <c r="C5" s="21">
        <v>50.204135709955104</v>
      </c>
      <c r="D5" s="21">
        <v>67.363582326834603</v>
      </c>
      <c r="E5" s="17">
        <v>72.606148808279201</v>
      </c>
      <c r="F5" s="17">
        <v>212.59295663269899</v>
      </c>
      <c r="G5" s="17">
        <v>102.412905484113</v>
      </c>
      <c r="H5" s="18">
        <v>9.9378761323464224E-2</v>
      </c>
      <c r="I5" s="18">
        <v>0.13334577471123674</v>
      </c>
      <c r="J5" s="18">
        <v>0.14372340109030346</v>
      </c>
      <c r="K5" s="18">
        <v>0.42082638008767076</v>
      </c>
      <c r="L5" s="18">
        <v>0.20272568278732483</v>
      </c>
    </row>
    <row r="6" spans="1:12" ht="15" customHeight="1" x14ac:dyDescent="0.25">
      <c r="A6" s="8">
        <v>15</v>
      </c>
      <c r="B6" s="8" t="s">
        <v>5</v>
      </c>
      <c r="C6" s="21">
        <v>25.352718355329099</v>
      </c>
      <c r="D6" s="21">
        <v>115.105100047525</v>
      </c>
      <c r="E6" s="17">
        <v>137.952230237512</v>
      </c>
      <c r="F6" s="17">
        <v>184.60921234575702</v>
      </c>
      <c r="G6" s="17">
        <v>162.841503722987</v>
      </c>
      <c r="H6" s="18">
        <v>4.0508560026306539E-2</v>
      </c>
      <c r="I6" s="18">
        <v>0.18391486819120861</v>
      </c>
      <c r="J6" s="18">
        <v>0.22042000076747095</v>
      </c>
      <c r="K6" s="18">
        <v>0.29496850219003645</v>
      </c>
      <c r="L6" s="18">
        <v>0.26018806882497753</v>
      </c>
    </row>
    <row r="7" spans="1:12" ht="15" customHeight="1" x14ac:dyDescent="0.25">
      <c r="A7" s="8">
        <v>16</v>
      </c>
      <c r="B7" s="8" t="s">
        <v>6</v>
      </c>
      <c r="C7" s="21">
        <v>19.305987749103799</v>
      </c>
      <c r="D7" s="21">
        <v>56.549127611228997</v>
      </c>
      <c r="E7" s="17">
        <v>84.203959403322898</v>
      </c>
      <c r="F7" s="17">
        <v>72.8005729541688</v>
      </c>
      <c r="G7" s="17">
        <v>36.874215621342501</v>
      </c>
      <c r="H7" s="18">
        <v>7.1574208407152021E-2</v>
      </c>
      <c r="I7" s="18">
        <v>0.20964786145565772</v>
      </c>
      <c r="J7" s="18">
        <v>0.31217422373639347</v>
      </c>
      <c r="K7" s="18">
        <v>0.26989778759305566</v>
      </c>
      <c r="L7" s="18">
        <v>0.13670591880774111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1.1919368609256</v>
      </c>
      <c r="E8" s="17">
        <v>2.0927657315484098</v>
      </c>
      <c r="F8" s="17">
        <v>8.6312939130029207</v>
      </c>
      <c r="G8" s="17">
        <v>44.843873298788097</v>
      </c>
      <c r="H8" s="18">
        <v>0</v>
      </c>
      <c r="I8" s="18">
        <v>2.0999640503686218E-2</v>
      </c>
      <c r="J8" s="18">
        <v>3.6870516771184636E-2</v>
      </c>
      <c r="K8" s="18">
        <v>0.15206683776350649</v>
      </c>
      <c r="L8" s="18">
        <v>0.79006300496162274</v>
      </c>
    </row>
    <row r="9" spans="1:12" ht="15" customHeight="1" x14ac:dyDescent="0.25">
      <c r="A9" s="8">
        <v>18</v>
      </c>
      <c r="B9" s="8" t="s">
        <v>8</v>
      </c>
      <c r="C9" s="21">
        <v>81.691726899589895</v>
      </c>
      <c r="D9" s="21">
        <v>226.48811182480199</v>
      </c>
      <c r="E9" s="17">
        <v>171.42227640505502</v>
      </c>
      <c r="F9" s="17">
        <v>194.368425270421</v>
      </c>
      <c r="G9" s="17">
        <v>120.68272066336701</v>
      </c>
      <c r="H9" s="18">
        <v>0.10280172611421427</v>
      </c>
      <c r="I9" s="18">
        <v>0.28501501588474459</v>
      </c>
      <c r="J9" s="18">
        <v>0.21571959092660667</v>
      </c>
      <c r="K9" s="18">
        <v>0.24459526537443357</v>
      </c>
      <c r="L9" s="18">
        <v>0.15186840170000085</v>
      </c>
    </row>
    <row r="10" spans="1:12" ht="15" customHeight="1" x14ac:dyDescent="0.25">
      <c r="A10" s="8">
        <v>19</v>
      </c>
      <c r="B10" s="8" t="s">
        <v>9</v>
      </c>
      <c r="C10" s="21">
        <v>0</v>
      </c>
      <c r="D10" s="21">
        <v>7.6037081486245892</v>
      </c>
      <c r="E10" s="17">
        <v>1.48236830701997</v>
      </c>
      <c r="F10" s="17">
        <v>5.1195408984274398</v>
      </c>
      <c r="G10" s="17">
        <v>8.5640948161747499</v>
      </c>
      <c r="H10" s="18">
        <v>0</v>
      </c>
      <c r="I10" s="18">
        <v>0.33393958130750451</v>
      </c>
      <c r="J10" s="18">
        <v>6.5102637044177708E-2</v>
      </c>
      <c r="K10" s="18">
        <v>0.22483994791630083</v>
      </c>
      <c r="L10" s="18">
        <v>0.37611783373201696</v>
      </c>
    </row>
    <row r="11" spans="1:12" ht="15" customHeight="1" x14ac:dyDescent="0.2">
      <c r="A11" s="60"/>
      <c r="B11" s="60"/>
      <c r="C11" s="22">
        <f t="shared" ref="C11:G11" si="0">SUM(C2:C10)</f>
        <v>258.61211124772456</v>
      </c>
      <c r="D11" s="22">
        <f t="shared" si="0"/>
        <v>1152.4905447833655</v>
      </c>
      <c r="E11" s="11">
        <f t="shared" si="0"/>
        <v>1167.8872212831061</v>
      </c>
      <c r="F11" s="11">
        <f t="shared" si="0"/>
        <v>1666.2823887910411</v>
      </c>
      <c r="G11" s="11">
        <f t="shared" si="0"/>
        <v>1266.165324266447</v>
      </c>
      <c r="H11" s="19">
        <v>4.6922804986399939E-2</v>
      </c>
      <c r="I11" s="19">
        <v>0.20910888055717655</v>
      </c>
      <c r="J11" s="19">
        <v>0.21190246684882541</v>
      </c>
      <c r="K11" s="19">
        <v>0.30233171681050808</v>
      </c>
      <c r="L11" s="19">
        <v>0.22973413079708999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2017-10-30T07:16:36Z</dcterms:created>
  <dcterms:modified xsi:type="dcterms:W3CDTF">2017-11-20T13:05:58Z</dcterms:modified>
</cp:coreProperties>
</file>