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E2" i="2"/>
  <c r="E3" i="2"/>
  <c r="E4" i="2"/>
  <c r="E5" i="2"/>
  <c r="E6" i="2"/>
  <c r="E7" i="2"/>
  <c r="E8" i="2"/>
  <c r="C11" i="2"/>
  <c r="D11" i="2"/>
  <c r="F11" i="2" s="1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I2" i="5"/>
  <c r="J2" i="5"/>
  <c r="H2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D10" i="10" s="1"/>
  <c r="I3" i="10"/>
  <c r="I4" i="10"/>
  <c r="I5" i="10"/>
  <c r="I6" i="10"/>
  <c r="I7" i="10"/>
  <c r="I8" i="10"/>
  <c r="I9" i="10"/>
  <c r="I10" i="10"/>
  <c r="I2" i="10"/>
  <c r="H3" i="10"/>
  <c r="H4" i="10"/>
  <c r="H5" i="10"/>
  <c r="H6" i="10"/>
  <c r="H7" i="10"/>
  <c r="H8" i="10"/>
  <c r="H9" i="10"/>
  <c r="H10" i="10"/>
  <c r="H2" i="10"/>
  <c r="G3" i="10"/>
  <c r="G4" i="10"/>
  <c r="G5" i="10"/>
  <c r="G6" i="10"/>
  <c r="G7" i="10"/>
  <c r="G8" i="10"/>
  <c r="G9" i="10"/>
  <c r="G10" i="10"/>
  <c r="G2" i="10"/>
  <c r="F11" i="11"/>
  <c r="E11" i="11"/>
  <c r="C11" i="11"/>
  <c r="D10" i="11" s="1"/>
  <c r="I3" i="11"/>
  <c r="I4" i="11"/>
  <c r="I5" i="11"/>
  <c r="I6" i="11"/>
  <c r="I7" i="11"/>
  <c r="I8" i="11"/>
  <c r="I9" i="11"/>
  <c r="I10" i="11"/>
  <c r="H3" i="11"/>
  <c r="H4" i="11"/>
  <c r="H5" i="11"/>
  <c r="H6" i="11"/>
  <c r="H7" i="11"/>
  <c r="H8" i="11"/>
  <c r="H9" i="11"/>
  <c r="H10" i="11"/>
  <c r="G3" i="11"/>
  <c r="G4" i="11"/>
  <c r="G5" i="11"/>
  <c r="G6" i="11"/>
  <c r="G7" i="11"/>
  <c r="G8" i="11"/>
  <c r="G9" i="11"/>
  <c r="G10" i="11"/>
  <c r="F11" i="12"/>
  <c r="E11" i="12"/>
  <c r="C11" i="12"/>
  <c r="I3" i="12"/>
  <c r="I4" i="12"/>
  <c r="I5" i="12"/>
  <c r="I6" i="12"/>
  <c r="I7" i="12"/>
  <c r="I8" i="12"/>
  <c r="I2" i="12"/>
  <c r="H3" i="12"/>
  <c r="H4" i="12"/>
  <c r="H5" i="12"/>
  <c r="H6" i="12"/>
  <c r="H7" i="12"/>
  <c r="H8" i="12"/>
  <c r="H2" i="12"/>
  <c r="G3" i="12"/>
  <c r="G4" i="12"/>
  <c r="G5" i="12"/>
  <c r="G6" i="12"/>
  <c r="G7" i="12"/>
  <c r="G8" i="12"/>
  <c r="G2" i="12"/>
  <c r="I11" i="5" l="1"/>
  <c r="J11" i="9"/>
  <c r="H11" i="5"/>
  <c r="J11" i="7"/>
  <c r="E11" i="2"/>
  <c r="H11" i="7"/>
  <c r="I11" i="7"/>
  <c r="I11" i="9"/>
  <c r="H11" i="9"/>
  <c r="G11" i="10"/>
  <c r="H11" i="10"/>
  <c r="I11" i="10"/>
  <c r="D2" i="10"/>
  <c r="D3" i="10"/>
  <c r="D4" i="10"/>
  <c r="D5" i="10"/>
  <c r="D6" i="10"/>
  <c r="D7" i="10"/>
  <c r="D8" i="10"/>
  <c r="D9" i="10"/>
  <c r="D6" i="11"/>
  <c r="G11" i="11"/>
  <c r="H11" i="11"/>
  <c r="I11" i="11"/>
  <c r="D3" i="11"/>
  <c r="D4" i="11"/>
  <c r="D5" i="11"/>
  <c r="D7" i="11"/>
  <c r="D8" i="11"/>
  <c r="D9" i="11"/>
  <c r="G11" i="12"/>
  <c r="H11" i="12"/>
  <c r="I11" i="12"/>
  <c r="D2" i="12"/>
  <c r="D3" i="12"/>
  <c r="D4" i="12"/>
  <c r="D5" i="12"/>
  <c r="D6" i="12"/>
  <c r="D7" i="12"/>
  <c r="D8" i="12"/>
</calcChain>
</file>

<file path=xl/sharedStrings.xml><?xml version="1.0" encoding="utf-8"?>
<sst xmlns="http://schemas.openxmlformats.org/spreadsheetml/2006/main" count="361" uniqueCount="141">
  <si>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</si>
  <si>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</si>
  <si>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</si>
  <si>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</si>
  <si>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</si>
  <si>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</si>
  <si>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</si>
  <si>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</si>
  <si>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</si>
  <si>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</si>
  <si>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</si>
  <si>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</si>
  <si>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</si>
  <si>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</si>
  <si>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</si>
  <si>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</si>
  <si>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</si>
  <si>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</si>
  <si>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</si>
  <si>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</si>
  <si>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</si>
  <si>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</si>
  <si>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</si>
  <si>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</si>
  <si>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</si>
  <si>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</si>
  <si>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</si>
  <si>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</si>
  <si>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</si>
  <si>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</si>
  <si>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</si>
  <si>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</si>
  <si>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</si>
  <si>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</si>
  <si>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</si>
  <si>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</si>
  <si>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</si>
  <si>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</si>
  <si>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</si>
  <si>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</si>
  <si>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</si>
  <si>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</si>
  <si>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</si>
  <si>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</si>
  <si>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</si>
  <si>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</si>
  <si>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</si>
  <si>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</si>
  <si>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</si>
  <si>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</si>
  <si>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</si>
  <si>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</si>
  <si>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</si>
  <si>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</si>
  <si>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</si>
  <si>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</si>
  <si>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</si>
  <si>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</si>
  <si>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</si>
  <si>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</si>
  <si>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</si>
  <si>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</si>
  <si>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</si>
  <si>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</si>
  <si>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</si>
  <si>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</si>
  <si>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</si>
  <si>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</si>
  <si>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</si>
  <si>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</si>
  <si>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</si>
  <si>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</si>
  <si>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keine. Die Verkehrsflächen sind ausgeschnitten.</t>
  </si>
  <si>
    <t>Bemerkungen</t>
  </si>
  <si>
    <t>Die Grünzonen B sind neu den Tourismus- und Freizeitzonen zugeordnet (2012 den eingeschränkten Bauzonen).</t>
  </si>
  <si>
    <t>Alle Grünzonen werden mit dem Baugebiet verschnitten. Die Grünzonen innerhalb des Baugebiets werden den eingeschränkten Bauzonen zugeordnet, jene ausserhalb des Baugebiets den Nichtbauzonen.</t>
  </si>
  <si>
    <t>Die Golfplätze werden in der Bauzonenstatistik den Nichtbauzonen zugeordnet.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</si>
  <si>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</si>
  <si>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</si>
  <si>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</si>
  <si>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</si>
  <si>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</si>
  <si>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</si>
  <si>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</si>
  <si>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</si>
  <si>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</si>
  <si>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</si>
  <si>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</si>
  <si>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</si>
  <si>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</si>
  <si>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</si>
  <si>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</si>
  <si>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</si>
  <si>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</si>
  <si>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</si>
  <si>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</si>
  <si>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</si>
  <si>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</si>
  <si>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</si>
  <si>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</si>
  <si>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</si>
  <si>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</si>
  <si>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</si>
  <si>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</si>
  <si>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</si>
  <si>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</si>
  <si>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</si>
  <si>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</si>
  <si>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</si>
  <si>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</si>
  <si>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</si>
  <si>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</si>
  <si>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</si>
  <si>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</si>
  <si>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</si>
  <si>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</si>
  <si>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</si>
  <si>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</si>
  <si>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</si>
  <si>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</si>
  <si>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</si>
  <si>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</si>
  <si>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</si>
  <si>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</si>
  <si>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</si>
  <si>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</si>
  <si>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</si>
  <si>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</si>
  <si>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</si>
  <si>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</si>
  <si>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</si>
  <si>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</si>
  <si>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</si>
  <si>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</si>
  <si>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</si>
  <si>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</si>
  <si>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</si>
  <si>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</si>
  <si>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</si>
  <si>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</si>
  <si>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St.Gallen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</si>
</sst>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8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vertical="top"/>
    </xf>
    <xf numFmtId="0" fontId="3" fillId="0" borderId="11" xfId="0" applyFont="1" applyBorder="1" applyAlignment="1">
      <alignment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640-4A18-B435-A928B340AEE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40-4A18-B435-A928B340AEE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5851.2847522951197</c:v>
                </c:pt>
                <c:pt idx="1">
                  <c:v>2194.05442010873</c:v>
                </c:pt>
                <c:pt idx="2">
                  <c:v>1977.3357519230701</c:v>
                </c:pt>
                <c:pt idx="3">
                  <c:v>1038.8774070013801</c:v>
                </c:pt>
                <c:pt idx="4">
                  <c:v>1764.29267805688</c:v>
                </c:pt>
                <c:pt idx="5">
                  <c:v>450.72818732571204</c:v>
                </c:pt>
                <c:pt idx="6">
                  <c:v>450.45323427512301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40-4A18-B435-A928B340A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0032"/>
        <c:axId val="439074736"/>
      </c:barChart>
      <c:catAx>
        <c:axId val="439070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4736"/>
        <c:crosses val="autoZero"/>
        <c:auto val="1"/>
        <c:lblAlgn val="ctr"/>
        <c:lblOffset val="100"/>
        <c:noMultiLvlLbl val="0"/>
      </c:catAx>
      <c:valAx>
        <c:axId val="4390747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00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1A-4A6F-90F4-4D81FA13C9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1A-4A6F-90F4-4D81FA13C9B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1A-4A6F-90F4-4D81FA13C9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1A-4A6F-90F4-4D81FA13C9B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91A-4A6F-90F4-4D81FA13C9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0.8570347616987406</c:v>
                </c:pt>
                <c:pt idx="1">
                  <c:v>0.64550569874954111</c:v>
                </c:pt>
                <c:pt idx="2">
                  <c:v>0.85320595663291798</c:v>
                </c:pt>
                <c:pt idx="3">
                  <c:v>0.92291062936126744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91A-4A6F-90F4-4D81FA13C9B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91A-4A6F-90F4-4D81FA13C9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1A-4A6F-90F4-4D81FA13C9B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91A-4A6F-90F4-4D81FA13C9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1A-4A6F-90F4-4D81FA13C9B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91A-4A6F-90F4-4D81FA13C9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6.9026530617581877E-2</c:v>
                </c:pt>
                <c:pt idx="1">
                  <c:v>7.8031012848578607E-2</c:v>
                </c:pt>
                <c:pt idx="2">
                  <c:v>7.3378857672662973E-2</c:v>
                </c:pt>
                <c:pt idx="3">
                  <c:v>4.829554803685536E-2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91A-4A6F-90F4-4D81FA13C9B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91A-4A6F-90F4-4D81FA13C9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91A-4A6F-90F4-4D81FA13C9B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91A-4A6F-90F4-4D81FA13C9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91A-4A6F-90F4-4D81FA13C9B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91A-4A6F-90F4-4D81FA13C9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7.3938707683677468E-2</c:v>
                </c:pt>
                <c:pt idx="1">
                  <c:v>0.27646328840188028</c:v>
                </c:pt>
                <c:pt idx="2">
                  <c:v>7.3415185694419113E-2</c:v>
                </c:pt>
                <c:pt idx="3">
                  <c:v>2.8793822601877184E-2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91A-4A6F-90F4-4D81FA13C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8952"/>
        <c:axId val="490895816"/>
      </c:barChart>
      <c:catAx>
        <c:axId val="490898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5816"/>
        <c:crosses val="autoZero"/>
        <c:auto val="1"/>
        <c:lblAlgn val="ctr"/>
        <c:lblOffset val="100"/>
        <c:noMultiLvlLbl val="0"/>
      </c:catAx>
      <c:valAx>
        <c:axId val="49089581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98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5502.6477602555187</c:v>
                </c:pt>
                <c:pt idx="2">
                  <c:v>2092.0313929405625</c:v>
                </c:pt>
                <c:pt idx="3">
                  <c:v>517.14433152111985</c:v>
                </c:pt>
                <c:pt idx="4">
                  <c:v>916.222541095113</c:v>
                </c:pt>
                <c:pt idx="5">
                  <c:v>284.39583282814459</c:v>
                </c:pt>
                <c:pt idx="6">
                  <c:v>847.54226300690709</c:v>
                </c:pt>
                <c:pt idx="7">
                  <c:v>1525.9054341597609</c:v>
                </c:pt>
                <c:pt idx="8">
                  <c:v>56.479252040925296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BC-440C-91D5-8E71B6B76115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330.33451796279189</c:v>
                </c:pt>
                <c:pt idx="2">
                  <c:v>135.84501119691799</c:v>
                </c:pt>
                <c:pt idx="3">
                  <c:v>38.401100793533999</c:v>
                </c:pt>
                <c:pt idx="4">
                  <c:v>67.140701349691113</c:v>
                </c:pt>
                <c:pt idx="5">
                  <c:v>18.051839597597599</c:v>
                </c:pt>
                <c:pt idx="6">
                  <c:v>59.107136028184598</c:v>
                </c:pt>
                <c:pt idx="7">
                  <c:v>116.03182338012999</c:v>
                </c:pt>
                <c:pt idx="8">
                  <c:v>5.4538368692952917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BC-440C-91D5-8E71B6B76115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547.46621000570008</c:v>
                </c:pt>
                <c:pt idx="2">
                  <c:v>214.67056375031001</c:v>
                </c:pt>
                <c:pt idx="3">
                  <c:v>41.126393516963205</c:v>
                </c:pt>
                <c:pt idx="4">
                  <c:v>95.227151434345899</c:v>
                </c:pt>
                <c:pt idx="5">
                  <c:v>19.812153863844799</c:v>
                </c:pt>
                <c:pt idx="6">
                  <c:v>96.137475448318398</c:v>
                </c:pt>
                <c:pt idx="7">
                  <c:v>192.300128752859</c:v>
                </c:pt>
                <c:pt idx="8">
                  <c:v>7.5515791874491098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BC-440C-91D5-8E71B6B76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07688"/>
        <c:axId val="500817488"/>
      </c:barChart>
      <c:catAx>
        <c:axId val="5008076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7488"/>
        <c:crosses val="autoZero"/>
        <c:auto val="1"/>
        <c:lblAlgn val="ctr"/>
        <c:lblOffset val="100"/>
        <c:noMultiLvlLbl val="0"/>
      </c:catAx>
      <c:valAx>
        <c:axId val="50081748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07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E3E-42C0-82EA-1E1BFACE0A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0.86242335008446602</c:v>
                </c:pt>
                <c:pt idx="2">
                  <c:v>0.85649587109052028</c:v>
                </c:pt>
                <c:pt idx="3">
                  <c:v>0.86671484915572305</c:v>
                </c:pt>
                <c:pt idx="4">
                  <c:v>0.84946291594524492</c:v>
                </c:pt>
                <c:pt idx="5">
                  <c:v>0.88250476673621325</c:v>
                </c:pt>
                <c:pt idx="6">
                  <c:v>0.84518683338722611</c:v>
                </c:pt>
                <c:pt idx="7">
                  <c:v>0.83190182773661003</c:v>
                </c:pt>
                <c:pt idx="8">
                  <c:v>0.81283042125978633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E-42C0-82EA-1E1BFACE0A35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E3E-42C0-82EA-1E1BFACE0A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5.1772930785738545E-2</c:v>
                </c:pt>
                <c:pt idx="2">
                  <c:v>5.5616130614016768E-2</c:v>
                </c:pt>
                <c:pt idx="3">
                  <c:v>6.4358830316836396E-2</c:v>
                </c:pt>
                <c:pt idx="4">
                  <c:v>6.2248562318657039E-2</c:v>
                </c:pt>
                <c:pt idx="5">
                  <c:v>5.6016413232271696E-2</c:v>
                </c:pt>
                <c:pt idx="6">
                  <c:v>5.894286964878144E-2</c:v>
                </c:pt>
                <c:pt idx="7">
                  <c:v>6.3258891268510517E-2</c:v>
                </c:pt>
                <c:pt idx="8">
                  <c:v>7.8489788015238385E-2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3E-42C0-82EA-1E1BFACE0A35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E3E-42C0-82EA-1E1BFACE0A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8.58037191297953E-2</c:v>
                </c:pt>
                <c:pt idx="2">
                  <c:v>8.7887998295462816E-2</c:v>
                </c:pt>
                <c:pt idx="3">
                  <c:v>6.8926320527440521E-2</c:v>
                </c:pt>
                <c:pt idx="4">
                  <c:v>8.8288521736098052E-2</c:v>
                </c:pt>
                <c:pt idx="5">
                  <c:v>6.1478820031514975E-2</c:v>
                </c:pt>
                <c:pt idx="6">
                  <c:v>9.5870296963992505E-2</c:v>
                </c:pt>
                <c:pt idx="7">
                  <c:v>0.10483928099487953</c:v>
                </c:pt>
                <c:pt idx="8">
                  <c:v>0.10867979072497529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E3E-42C0-82EA-1E1BFACE0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6208"/>
        <c:axId val="490890328"/>
      </c:barChart>
      <c:catAx>
        <c:axId val="4908962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0328"/>
        <c:crosses val="autoZero"/>
        <c:auto val="1"/>
        <c:lblAlgn val="ctr"/>
        <c:lblOffset val="100"/>
        <c:noMultiLvlLbl val="0"/>
      </c:catAx>
      <c:valAx>
        <c:axId val="49089032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962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#,##0</c:formatCode>
                <c:ptCount val="9"/>
                <c:pt idx="0">
                  <c:v>1205.2188217900753</c:v>
                </c:pt>
                <c:pt idx="1">
                  <c:v>422.34572476350223</c:v>
                </c:pt>
                <c:pt idx="2">
                  <c:v>725.49603413913064</c:v>
                </c:pt>
                <c:pt idx="3">
                  <c:v>1936.198893368635</c:v>
                </c:pt>
                <c:pt idx="4">
                  <c:v>2913.579097587959</c:v>
                </c:pt>
                <c:pt idx="5">
                  <c:v>336.62142760674465</c:v>
                </c:pt>
                <c:pt idx="6">
                  <c:v>2930.3915904159185</c:v>
                </c:pt>
                <c:pt idx="7">
                  <c:v>982.20658534189806</c:v>
                </c:pt>
                <c:pt idx="8">
                  <c:v>290.31063283422225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02-4318-A0BB-81262F406DA7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#,##0</c:formatCode>
                <c:ptCount val="9"/>
                <c:pt idx="0">
                  <c:v>69.313388964025009</c:v>
                </c:pt>
                <c:pt idx="1">
                  <c:v>24.5657853348782</c:v>
                </c:pt>
                <c:pt idx="2">
                  <c:v>41.562542265706107</c:v>
                </c:pt>
                <c:pt idx="3">
                  <c:v>114.40850896271598</c:v>
                </c:pt>
                <c:pt idx="4">
                  <c:v>192.50336094852292</c:v>
                </c:pt>
                <c:pt idx="5">
                  <c:v>24.336723593268609</c:v>
                </c:pt>
                <c:pt idx="6">
                  <c:v>205.59919837841301</c:v>
                </c:pt>
                <c:pt idx="7">
                  <c:v>78.528376172335001</c:v>
                </c:pt>
                <c:pt idx="8">
                  <c:v>19.548082558277002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02-4318-A0BB-81262F406DA7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#,##0</c:formatCode>
                <c:ptCount val="9"/>
                <c:pt idx="0">
                  <c:v>106.45488168221</c:v>
                </c:pt>
                <c:pt idx="1">
                  <c:v>66.089690501903505</c:v>
                </c:pt>
                <c:pt idx="2">
                  <c:v>57.855623814795202</c:v>
                </c:pt>
                <c:pt idx="3">
                  <c:v>198.229722346009</c:v>
                </c:pt>
                <c:pt idx="4">
                  <c:v>270.08543227140802</c:v>
                </c:pt>
                <c:pt idx="5">
                  <c:v>50.917753524279796</c:v>
                </c:pt>
                <c:pt idx="6">
                  <c:v>334.245248397419</c:v>
                </c:pt>
                <c:pt idx="7">
                  <c:v>107.065584567447</c:v>
                </c:pt>
                <c:pt idx="8">
                  <c:v>23.347718854318799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02-4318-A0BB-81262F406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3568"/>
        <c:axId val="500815920"/>
      </c:barChart>
      <c:catAx>
        <c:axId val="500813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5920"/>
        <c:crosses val="autoZero"/>
        <c:auto val="1"/>
        <c:lblAlgn val="ctr"/>
        <c:lblOffset val="100"/>
        <c:noMultiLvlLbl val="0"/>
      </c:catAx>
      <c:valAx>
        <c:axId val="5008159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3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0%</c:formatCode>
                <c:ptCount val="9"/>
                <c:pt idx="0">
                  <c:v>0.87272272738179746</c:v>
                </c:pt>
                <c:pt idx="1">
                  <c:v>0.8232840864101254</c:v>
                </c:pt>
                <c:pt idx="2">
                  <c:v>0.87948059803791545</c:v>
                </c:pt>
                <c:pt idx="3">
                  <c:v>0.86097782365915942</c:v>
                </c:pt>
                <c:pt idx="4">
                  <c:v>0.86298406708997011</c:v>
                </c:pt>
                <c:pt idx="5">
                  <c:v>0.81728846904039387</c:v>
                </c:pt>
                <c:pt idx="6">
                  <c:v>0.84443581330199813</c:v>
                </c:pt>
                <c:pt idx="7">
                  <c:v>0.84107392194454333</c:v>
                </c:pt>
                <c:pt idx="8">
                  <c:v>0.87126358616226085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AD-4A59-85B5-4D55A74E49E0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0%</c:formatCode>
                <c:ptCount val="9"/>
                <c:pt idx="0">
                  <c:v>5.0191192476494249E-2</c:v>
                </c:pt>
                <c:pt idx="1">
                  <c:v>4.788640904959434E-2</c:v>
                </c:pt>
                <c:pt idx="2">
                  <c:v>5.0384079040753753E-2</c:v>
                </c:pt>
                <c:pt idx="3">
                  <c:v>5.0874519860628034E-2</c:v>
                </c:pt>
                <c:pt idx="4">
                  <c:v>5.7018302162235891E-2</c:v>
                </c:pt>
                <c:pt idx="5">
                  <c:v>5.908751474442149E-2</c:v>
                </c:pt>
                <c:pt idx="6">
                  <c:v>5.924645936902663E-2</c:v>
                </c:pt>
                <c:pt idx="7">
                  <c:v>6.7244681838710532E-2</c:v>
                </c:pt>
                <c:pt idx="8">
                  <c:v>5.8666581881780325E-2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AD-4A59-85B5-4D55A74E49E0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0%</c:formatCode>
                <c:ptCount val="9"/>
                <c:pt idx="0">
                  <c:v>7.7086080141708188E-2</c:v>
                </c:pt>
                <c:pt idx="1">
                  <c:v>0.12882950454028025</c:v>
                </c:pt>
                <c:pt idx="2">
                  <c:v>7.0135322921330776E-2</c:v>
                </c:pt>
                <c:pt idx="3">
                  <c:v>8.8147656480212624E-2</c:v>
                </c:pt>
                <c:pt idx="4">
                  <c:v>7.999763074779398E-2</c:v>
                </c:pt>
                <c:pt idx="5">
                  <c:v>0.1236240162151845</c:v>
                </c:pt>
                <c:pt idx="6">
                  <c:v>9.6317727328975367E-2</c:v>
                </c:pt>
                <c:pt idx="7">
                  <c:v>9.1681396216746133E-2</c:v>
                </c:pt>
                <c:pt idx="8">
                  <c:v>7.0069831955958867E-2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AD-4A59-85B5-4D55A74E4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0720"/>
        <c:axId val="490886800"/>
      </c:barChart>
      <c:catAx>
        <c:axId val="490890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6800"/>
        <c:crosses val="autoZero"/>
        <c:auto val="1"/>
        <c:lblAlgn val="ctr"/>
        <c:lblOffset val="100"/>
        <c:noMultiLvlLbl val="0"/>
      </c:catAx>
      <c:valAx>
        <c:axId val="49088680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90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210.99603372649202</c:v>
                </c:pt>
                <c:pt idx="1">
                  <c:v>54.405286168336801</c:v>
                </c:pt>
                <c:pt idx="2">
                  <c:v>141.71058532954999</c:v>
                </c:pt>
                <c:pt idx="3">
                  <c:v>105.37345656021201</c:v>
                </c:pt>
                <c:pt idx="4">
                  <c:v>143.04016362767302</c:v>
                </c:pt>
                <c:pt idx="5">
                  <c:v>33.320185612233296</c:v>
                </c:pt>
                <c:pt idx="6">
                  <c:v>25.815564215972401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E9-45E1-8DDB-AB7B8F9A7616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628.79260810739504</c:v>
                </c:pt>
                <c:pt idx="1">
                  <c:v>186.93463999277802</c:v>
                </c:pt>
                <c:pt idx="2">
                  <c:v>236.38653853796799</c:v>
                </c:pt>
                <c:pt idx="3">
                  <c:v>121.035910539528</c:v>
                </c:pt>
                <c:pt idx="4">
                  <c:v>222.53435213796197</c:v>
                </c:pt>
                <c:pt idx="5">
                  <c:v>65.124123224682108</c:v>
                </c:pt>
                <c:pt idx="6">
                  <c:v>34.042441211228898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E9-45E1-8DDB-AB7B8F9A7616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1440.30175385902</c:v>
                </c:pt>
                <c:pt idx="1">
                  <c:v>420.37459233945197</c:v>
                </c:pt>
                <c:pt idx="2">
                  <c:v>454.02920751906697</c:v>
                </c:pt>
                <c:pt idx="3">
                  <c:v>228.74132738993001</c:v>
                </c:pt>
                <c:pt idx="4">
                  <c:v>407.72100531530702</c:v>
                </c:pt>
                <c:pt idx="5">
                  <c:v>93.162811477910296</c:v>
                </c:pt>
                <c:pt idx="6">
                  <c:v>54.880787517496195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E9-45E1-8DDB-AB7B8F9A7616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2388.3007281983801</c:v>
                </c:pt>
                <c:pt idx="1">
                  <c:v>789.98328962199798</c:v>
                </c:pt>
                <c:pt idx="2">
                  <c:v>854.78884070890604</c:v>
                </c:pt>
                <c:pt idx="3">
                  <c:v>438.76865235142401</c:v>
                </c:pt>
                <c:pt idx="4">
                  <c:v>574.27075554238797</c:v>
                </c:pt>
                <c:pt idx="5">
                  <c:v>139.918818649321</c:v>
                </c:pt>
                <c:pt idx="6">
                  <c:v>154.51005831925502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E9-45E1-8DDB-AB7B8F9A7616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1182.8936149666702</c:v>
                </c:pt>
                <c:pt idx="1">
                  <c:v>742.35658463955804</c:v>
                </c:pt>
                <c:pt idx="2">
                  <c:v>290.42054172650103</c:v>
                </c:pt>
                <c:pt idx="3">
                  <c:v>144.958057668066</c:v>
                </c:pt>
                <c:pt idx="4">
                  <c:v>416.72640627978797</c:v>
                </c:pt>
                <c:pt idx="5">
                  <c:v>119.202225625796</c:v>
                </c:pt>
                <c:pt idx="6">
                  <c:v>181.20437782377201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E9-45E1-8DDB-AB7B8F9A7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9736"/>
        <c:axId val="490900912"/>
      </c:barChart>
      <c:catAx>
        <c:axId val="4908997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900912"/>
        <c:crosses val="autoZero"/>
        <c:auto val="1"/>
        <c:lblAlgn val="ctr"/>
        <c:lblOffset val="100"/>
        <c:noMultiLvlLbl val="0"/>
      </c:catAx>
      <c:valAx>
        <c:axId val="4909009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99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63-4AD6-B726-010432C3F4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63-4AD6-B726-010432C3F4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3.6059778859381539E-2</c:v>
                </c:pt>
                <c:pt idx="1">
                  <c:v>2.4796689793932271E-2</c:v>
                </c:pt>
                <c:pt idx="2">
                  <c:v>7.1667438330761543E-2</c:v>
                </c:pt>
                <c:pt idx="3">
                  <c:v>0.10143011687697449</c:v>
                </c:pt>
                <c:pt idx="4">
                  <c:v>8.1075076155903175E-2</c:v>
                </c:pt>
                <c:pt idx="5">
                  <c:v>7.392523527467354E-2</c:v>
                </c:pt>
                <c:pt idx="6">
                  <c:v>5.7310199037212121E-2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63-4AD6-B726-010432C3F4D3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63-4AD6-B726-010432C3F4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63-4AD6-B726-010432C3F4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0.1074623157426657</c:v>
                </c:pt>
                <c:pt idx="1">
                  <c:v>8.5200549544008172E-2</c:v>
                </c:pt>
                <c:pt idx="2">
                  <c:v>0.11954800436040093</c:v>
                </c:pt>
                <c:pt idx="3">
                  <c:v>0.11650644244853321</c:v>
                </c:pt>
                <c:pt idx="4">
                  <c:v>0.12613233297084525</c:v>
                </c:pt>
                <c:pt idx="5">
                  <c:v>0.14448647397912184</c:v>
                </c:pt>
                <c:pt idx="6">
                  <c:v>7.5573753306581865E-2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463-4AD6-B726-010432C3F4D3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63-4AD6-B726-010432C3F4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63-4AD6-B726-010432C3F4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0.24615136985115088</c:v>
                </c:pt>
                <c:pt idx="1">
                  <c:v>0.19159716082072015</c:v>
                </c:pt>
                <c:pt idx="2">
                  <c:v>0.22961665252152549</c:v>
                </c:pt>
                <c:pt idx="3">
                  <c:v>0.22018125179842926</c:v>
                </c:pt>
                <c:pt idx="4">
                  <c:v>0.23109601330115365</c:v>
                </c:pt>
                <c:pt idx="5">
                  <c:v>0.2066940093762871</c:v>
                </c:pt>
                <c:pt idx="6">
                  <c:v>0.12183459674302459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463-4AD6-B726-010432C3F4D3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63-4AD6-B726-010432C3F4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463-4AD6-B726-010432C3F4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0.4081668957823652</c:v>
                </c:pt>
                <c:pt idx="1">
                  <c:v>0.36005638339142448</c:v>
                </c:pt>
                <c:pt idx="2">
                  <c:v>0.43229322908282719</c:v>
                </c:pt>
                <c:pt idx="3">
                  <c:v>0.42234882619160413</c:v>
                </c:pt>
                <c:pt idx="4">
                  <c:v>0.32549630858154088</c:v>
                </c:pt>
                <c:pt idx="5">
                  <c:v>0.31042839041712517</c:v>
                </c:pt>
                <c:pt idx="6">
                  <c:v>0.34301021358460415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463-4AD6-B726-010432C3F4D3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463-4AD6-B726-010432C3F4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463-4AD6-B726-010432C3F4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0.2021596397644366</c:v>
                </c:pt>
                <c:pt idx="1">
                  <c:v>0.33834921644991484</c:v>
                </c:pt>
                <c:pt idx="2">
                  <c:v>0.14687467570448479</c:v>
                </c:pt>
                <c:pt idx="3">
                  <c:v>0.13953336268445896</c:v>
                </c:pt>
                <c:pt idx="4">
                  <c:v>0.23620026899055702</c:v>
                </c:pt>
                <c:pt idx="5">
                  <c:v>0.26446589095279227</c:v>
                </c:pt>
                <c:pt idx="6">
                  <c:v>0.40227123732857722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463-4AD6-B726-010432C3F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34680"/>
        <c:axId val="432126056"/>
      </c:barChart>
      <c:catAx>
        <c:axId val="432134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6056"/>
        <c:crosses val="autoZero"/>
        <c:auto val="1"/>
        <c:lblAlgn val="ctr"/>
        <c:lblOffset val="100"/>
        <c:noMultiLvlLbl val="0"/>
      </c:catAx>
      <c:valAx>
        <c:axId val="43212605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2134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B1-4371-B457-6AF871AFE6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B1-4371-B457-6AF871AFE6D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5779.6342960000002</c:v>
                </c:pt>
                <c:pt idx="1">
                  <c:v>2184.289906</c:v>
                </c:pt>
                <c:pt idx="2">
                  <c:v>2008.474911</c:v>
                </c:pt>
                <c:pt idx="3">
                  <c:v>1013.389094</c:v>
                </c:pt>
                <c:pt idx="4">
                  <c:v>1816.232755</c:v>
                </c:pt>
                <c:pt idx="5">
                  <c:v>321.9232106</c:v>
                </c:pt>
                <c:pt idx="6">
                  <c:v>411.0216944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B1-4371-B457-6AF871AFE6D1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B1-4371-B457-6AF871AFE6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CB1-4371-B457-6AF871AFE6D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5851.2847522951197</c:v>
                </c:pt>
                <c:pt idx="1">
                  <c:v>2194.05442010873</c:v>
                </c:pt>
                <c:pt idx="2">
                  <c:v>1977.3357519230701</c:v>
                </c:pt>
                <c:pt idx="3">
                  <c:v>1038.8774070013801</c:v>
                </c:pt>
                <c:pt idx="4">
                  <c:v>1764.29267805688</c:v>
                </c:pt>
                <c:pt idx="5">
                  <c:v>450.72818732571204</c:v>
                </c:pt>
                <c:pt idx="6">
                  <c:v>450.45323427512301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CB1-4371-B457-6AF871AFE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2125272"/>
        <c:axId val="432133112"/>
      </c:barChart>
      <c:catAx>
        <c:axId val="432125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3112"/>
        <c:crosses val="autoZero"/>
        <c:auto val="1"/>
        <c:lblAlgn val="ctr"/>
        <c:lblOffset val="100"/>
        <c:noMultiLvlLbl val="0"/>
      </c:catAx>
      <c:valAx>
        <c:axId val="4321331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2125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5D5-48E1-9B2E-52FBBAF54209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5D5-48E1-9B2E-52FBBAF54209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5D5-48E1-9B2E-52FBBAF54209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5D5-48E1-9B2E-52FBBAF5420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5D5-48E1-9B2E-52FBBAF54209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5D5-48E1-9B2E-52FBBAF54209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5D5-48E1-9B2E-52FBBAF54209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5D5-48E1-9B2E-52FBBAF54209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5D5-48E1-9B2E-52FBBAF5420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5D5-48E1-9B2E-52FBBAF5420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5D5-48E1-9B2E-52FBBAF5420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5D5-48E1-9B2E-52FBBAF5420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5D5-48E1-9B2E-52FBBAF542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5D5-48E1-9B2E-52FBBAF542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5D5-48E1-9B2E-52FBBAF542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5851.2847522951197</c:v>
                </c:pt>
                <c:pt idx="1">
                  <c:v>2194.05442010873</c:v>
                </c:pt>
                <c:pt idx="2">
                  <c:v>1977.3357519230701</c:v>
                </c:pt>
                <c:pt idx="3">
                  <c:v>1038.8774070013801</c:v>
                </c:pt>
                <c:pt idx="4">
                  <c:v>1764.29267805688</c:v>
                </c:pt>
                <c:pt idx="5">
                  <c:v>450.72818732571204</c:v>
                </c:pt>
                <c:pt idx="6">
                  <c:v>450.45323427512301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5D5-48E1-9B2E-52FBBAF54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B7-4AD0-828D-1F9F400B08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6380.4484882240104</c:v>
                </c:pt>
                <c:pt idx="2">
                  <c:v>2442.5469678877903</c:v>
                </c:pt>
                <c:pt idx="3">
                  <c:v>596.67182583161707</c:v>
                </c:pt>
                <c:pt idx="4">
                  <c:v>1078.59039387915</c:v>
                </c:pt>
                <c:pt idx="5">
                  <c:v>322.25982628958701</c:v>
                </c:pt>
                <c:pt idx="6">
                  <c:v>1002.7868744834101</c:v>
                </c:pt>
                <c:pt idx="7">
                  <c:v>1834.23738629275</c:v>
                </c:pt>
                <c:pt idx="8">
                  <c:v>69.484668097669697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B7-4AD0-828D-1F9F400B0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7088"/>
        <c:axId val="439073560"/>
      </c:barChart>
      <c:catAx>
        <c:axId val="4390770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3560"/>
        <c:crosses val="autoZero"/>
        <c:auto val="1"/>
        <c:lblAlgn val="ctr"/>
        <c:lblOffset val="100"/>
        <c:noMultiLvlLbl val="0"/>
      </c:catAx>
      <c:valAx>
        <c:axId val="43907356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708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F8-484F-B699-FF6180C751C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262.03073873609895</c:v>
                </c:pt>
                <c:pt idx="2">
                  <c:v>267.97004584616457</c:v>
                </c:pt>
                <c:pt idx="3">
                  <c:v>376.90090697468071</c:v>
                </c:pt>
                <c:pt idx="4">
                  <c:v>347.19319960057618</c:v>
                </c:pt>
                <c:pt idx="5">
                  <c:v>354.17059708713816</c:v>
                </c:pt>
                <c:pt idx="6">
                  <c:v>336.90135208580887</c:v>
                </c:pt>
                <c:pt idx="7">
                  <c:v>449.21566082796579</c:v>
                </c:pt>
                <c:pt idx="8">
                  <c:v>501.6943544958101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F8-484F-B699-FF6180C75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0424"/>
        <c:axId val="439077480"/>
      </c:barChart>
      <c:catAx>
        <c:axId val="4390704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7480"/>
        <c:crosses val="autoZero"/>
        <c:auto val="1"/>
        <c:lblAlgn val="ctr"/>
        <c:lblOffset val="100"/>
        <c:noMultiLvlLbl val="0"/>
      </c:catAx>
      <c:valAx>
        <c:axId val="4390774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0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CE-4F5B-811C-2311A79BB7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153.04946384218329</c:v>
                </c:pt>
                <c:pt idx="2">
                  <c:v>173.15659775186376</c:v>
                </c:pt>
                <c:pt idx="3">
                  <c:v>255.8517327008349</c:v>
                </c:pt>
                <c:pt idx="4">
                  <c:v>245.87740075208015</c:v>
                </c:pt>
                <c:pt idx="5">
                  <c:v>286.35136510537319</c:v>
                </c:pt>
                <c:pt idx="6">
                  <c:v>222.8960133551335</c:v>
                </c:pt>
                <c:pt idx="7">
                  <c:v>311.94513372325679</c:v>
                </c:pt>
                <c:pt idx="8">
                  <c:v>281.99946468210106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E-4F5B-811C-2311A79BB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0824"/>
        <c:axId val="500803768"/>
      </c:barChart>
      <c:catAx>
        <c:axId val="5008108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3768"/>
        <c:crosses val="autoZero"/>
        <c:auto val="1"/>
        <c:lblAlgn val="ctr"/>
        <c:lblOffset val="100"/>
        <c:noMultiLvlLbl val="0"/>
      </c:catAx>
      <c:valAx>
        <c:axId val="5008037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08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#,##0</c:formatCode>
                <c:ptCount val="9"/>
                <c:pt idx="0">
                  <c:v>1380.9870924363101</c:v>
                </c:pt>
                <c:pt idx="1">
                  <c:v>513.00120060028394</c:v>
                </c:pt>
                <c:pt idx="2">
                  <c:v>824.91420021963199</c:v>
                </c:pt>
                <c:pt idx="3">
                  <c:v>2248.83712467736</c:v>
                </c:pt>
                <c:pt idx="4">
                  <c:v>3376.1678908078902</c:v>
                </c:pt>
                <c:pt idx="5">
                  <c:v>411.87590472429304</c:v>
                </c:pt>
                <c:pt idx="6">
                  <c:v>3470.2360371917503</c:v>
                </c:pt>
                <c:pt idx="7">
                  <c:v>1167.8005460816801</c:v>
                </c:pt>
                <c:pt idx="8">
                  <c:v>333.20643424681805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F0-42D7-9A0A-BDD59230E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3960"/>
        <c:axId val="500812784"/>
      </c:barChart>
      <c:catAx>
        <c:axId val="5008139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2784"/>
        <c:crosses val="autoZero"/>
        <c:auto val="1"/>
        <c:lblAlgn val="ctr"/>
        <c:lblOffset val="100"/>
        <c:noMultiLvlLbl val="0"/>
      </c:catAx>
      <c:valAx>
        <c:axId val="5008127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39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#,##0</c:formatCode>
                <c:ptCount val="9"/>
                <c:pt idx="0">
                  <c:v>184.88099663118643</c:v>
                </c:pt>
                <c:pt idx="1">
                  <c:v>303.26389252795224</c:v>
                </c:pt>
                <c:pt idx="2">
                  <c:v>256.85458968104126</c:v>
                </c:pt>
                <c:pt idx="3">
                  <c:v>252.61020900851008</c:v>
                </c:pt>
                <c:pt idx="4">
                  <c:v>324.40070438417763</c:v>
                </c:pt>
                <c:pt idx="5">
                  <c:v>317.6584179579616</c:v>
                </c:pt>
                <c:pt idx="6">
                  <c:v>354.68842048587476</c:v>
                </c:pt>
                <c:pt idx="7">
                  <c:v>424.88650030259419</c:v>
                </c:pt>
                <c:pt idx="8">
                  <c:v>443.56554079714863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1F-46F3-B874-0D4B0E042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04552"/>
        <c:axId val="500815136"/>
      </c:barChart>
      <c:catAx>
        <c:axId val="5008045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5136"/>
        <c:crosses val="autoZero"/>
        <c:auto val="1"/>
        <c:lblAlgn val="ctr"/>
        <c:lblOffset val="100"/>
        <c:noMultiLvlLbl val="0"/>
      </c:catAx>
      <c:valAx>
        <c:axId val="5008151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045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#,##0</c:formatCode>
                <c:ptCount val="9"/>
                <c:pt idx="0">
                  <c:v>88.571370363672571</c:v>
                </c:pt>
                <c:pt idx="1">
                  <c:v>175.08573399327099</c:v>
                </c:pt>
                <c:pt idx="2">
                  <c:v>189.87552082394569</c:v>
                </c:pt>
                <c:pt idx="3">
                  <c:v>155.13180085106958</c:v>
                </c:pt>
                <c:pt idx="4">
                  <c:v>217.51416676166698</c:v>
                </c:pt>
                <c:pt idx="5">
                  <c:v>198.055349453882</c:v>
                </c:pt>
                <c:pt idx="6">
                  <c:v>242.83177431418684</c:v>
                </c:pt>
                <c:pt idx="7">
                  <c:v>304.30491611467585</c:v>
                </c:pt>
                <c:pt idx="8">
                  <c:v>284.25732319298589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0-4498-8918-14A8A7278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00816312"/>
        <c:axId val="500804160"/>
      </c:barChart>
      <c:catAx>
        <c:axId val="500816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4160"/>
        <c:crosses val="autoZero"/>
        <c:auto val="1"/>
        <c:lblAlgn val="ctr"/>
        <c:lblOffset val="100"/>
        <c:noMultiLvlLbl val="0"/>
      </c:catAx>
      <c:valAx>
        <c:axId val="5008041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63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5014.7544333147225</c:v>
                </c:pt>
                <c:pt idx="1">
                  <c:v>1416.274631546805</c:v>
                </c:pt>
                <c:pt idx="2">
                  <c:v>1687.074641803993</c:v>
                </c:pt>
                <c:pt idx="3">
                  <c:v>958.79100152484534</c:v>
                </c:pt>
                <c:pt idx="4">
                  <c:v>1764.29267805688</c:v>
                </c:pt>
                <c:pt idx="5">
                  <c:v>450.72818732571204</c:v>
                </c:pt>
                <c:pt idx="6">
                  <c:v>450.45323427512301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B5-403B-BDED-E88E8478483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403.89388610648911</c:v>
                </c:pt>
                <c:pt idx="1">
                  <c:v>171.204288645985</c:v>
                </c:pt>
                <c:pt idx="2">
                  <c:v>145.09463871143097</c:v>
                </c:pt>
                <c:pt idx="3">
                  <c:v>50.173153714238893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B5-403B-BDED-E88E8478483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432.63643287390795</c:v>
                </c:pt>
                <c:pt idx="1">
                  <c:v>606.57549991593999</c:v>
                </c:pt>
                <c:pt idx="2">
                  <c:v>145.16647140764601</c:v>
                </c:pt>
                <c:pt idx="3">
                  <c:v>29.9132517622959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B5-403B-BDED-E88E84784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2392"/>
        <c:axId val="500805728"/>
      </c:barChart>
      <c:catAx>
        <c:axId val="500812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5728"/>
        <c:crosses val="autoZero"/>
        <c:auto val="1"/>
        <c:lblAlgn val="ctr"/>
        <c:lblOffset val="100"/>
        <c:noMultiLvlLbl val="0"/>
      </c:catAx>
      <c:valAx>
        <c:axId val="5008057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2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561975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9" customWidth="1"/>
    <col min="2" max="2" width="57.7109375" style="29" customWidth="1"/>
    <col min="3" max="16384" width="11.42578125" style="30"/>
  </cols>
  <sheetData>
    <row r="1" spans="1:2" ht="18.75" x14ac:dyDescent="0.2">
      <c r="A1" s="28" t="s">
        <v>63</v>
      </c>
    </row>
    <row r="2" spans="1:2" ht="18.75" x14ac:dyDescent="0.2">
      <c r="A2" s="28" t="s">
        <v>64</v>
      </c>
    </row>
    <row r="4" spans="1:2" ht="12.75" x14ac:dyDescent="0.2">
      <c r="A4" s="61" t="s">
        <v>140</v>
      </c>
      <c r="B4" s="62"/>
    </row>
    <row r="5" spans="1:2" ht="12.75" x14ac:dyDescent="0.2">
      <c r="A5" s="63"/>
      <c r="B5" s="64"/>
    </row>
    <row r="6" spans="1:2" x14ac:dyDescent="0.2">
      <c r="A6" s="31" t="s">
        <v>65</v>
      </c>
      <c r="B6" s="32" t="s">
        <v>66</v>
      </c>
    </row>
    <row r="7" spans="1:2" x14ac:dyDescent="0.2">
      <c r="A7" s="33"/>
      <c r="B7" s="34"/>
    </row>
    <row r="8" spans="1:2" x14ac:dyDescent="0.2">
      <c r="A8" s="31" t="s">
        <v>67</v>
      </c>
      <c r="B8" s="32" t="s">
        <v>68</v>
      </c>
    </row>
    <row r="9" spans="1:2" x14ac:dyDescent="0.2">
      <c r="A9" s="35" t="s">
        <v>69</v>
      </c>
      <c r="B9" s="36">
        <v>77</v>
      </c>
    </row>
    <row r="10" spans="1:2" x14ac:dyDescent="0.2">
      <c r="A10" s="33"/>
      <c r="B10" s="34"/>
    </row>
    <row r="11" spans="1:2" x14ac:dyDescent="0.2">
      <c r="A11" s="31" t="s">
        <v>70</v>
      </c>
      <c r="B11" s="37"/>
    </row>
    <row r="12" spans="1:2" x14ac:dyDescent="0.2">
      <c r="A12" s="35" t="s">
        <v>71</v>
      </c>
      <c r="B12" s="38">
        <v>13</v>
      </c>
    </row>
    <row r="13" spans="1:2" x14ac:dyDescent="0.2">
      <c r="A13" s="33"/>
      <c r="B13" s="40"/>
    </row>
    <row r="14" spans="1:2" x14ac:dyDescent="0.2">
      <c r="A14" s="31" t="s">
        <v>26</v>
      </c>
      <c r="B14" s="37" t="s">
        <v>72</v>
      </c>
    </row>
    <row r="15" spans="1:2" x14ac:dyDescent="0.2">
      <c r="A15" s="41"/>
      <c r="B15" s="39"/>
    </row>
    <row r="16" spans="1:2" ht="30" x14ac:dyDescent="0.2">
      <c r="A16" s="42" t="s">
        <v>73</v>
      </c>
      <c r="B16" s="43" t="s">
        <v>74</v>
      </c>
    </row>
    <row r="17" spans="1:2" ht="60" x14ac:dyDescent="0.2">
      <c r="A17" s="44"/>
      <c r="B17" s="45" t="s">
        <v>75</v>
      </c>
    </row>
    <row r="18" spans="1:2" ht="30" x14ac:dyDescent="0.2">
      <c r="A18" s="46"/>
      <c r="B18" s="47" t="s">
        <v>76</v>
      </c>
    </row>
    <row r="20" spans="1:2" ht="17.100000000000001" customHeight="1" x14ac:dyDescent="0.2">
      <c r="A20" s="48" t="s">
        <v>77</v>
      </c>
    </row>
    <row r="21" spans="1:2" ht="15" customHeight="1" x14ac:dyDescent="0.2">
      <c r="A21" s="49" t="s">
        <v>78</v>
      </c>
    </row>
    <row r="22" spans="1:2" ht="15" customHeight="1" x14ac:dyDescent="0.2">
      <c r="A22" s="49" t="s">
        <v>79</v>
      </c>
    </row>
    <row r="23" spans="1:2" ht="15" customHeight="1" x14ac:dyDescent="0.2">
      <c r="A23" s="49" t="s">
        <v>80</v>
      </c>
    </row>
    <row r="24" spans="1:2" ht="15" customHeight="1" x14ac:dyDescent="0.2">
      <c r="A24" s="49" t="s">
        <v>81</v>
      </c>
    </row>
    <row r="25" spans="1:2" ht="15" customHeight="1" x14ac:dyDescent="0.2">
      <c r="A25" s="49" t="s">
        <v>82</v>
      </c>
    </row>
    <row r="26" spans="1:2" ht="15" customHeight="1" x14ac:dyDescent="0.2">
      <c r="A26" s="49" t="s">
        <v>83</v>
      </c>
    </row>
    <row r="27" spans="1:2" ht="15" customHeight="1" x14ac:dyDescent="0.2">
      <c r="A27" s="49" t="s">
        <v>84</v>
      </c>
    </row>
    <row r="28" spans="1:2" ht="15" customHeight="1" x14ac:dyDescent="0.2">
      <c r="A28" s="49" t="s">
        <v>85</v>
      </c>
    </row>
    <row r="29" spans="1:2" ht="15" customHeight="1" x14ac:dyDescent="0.2">
      <c r="A29" s="49" t="s">
        <v>86</v>
      </c>
    </row>
    <row r="30" spans="1:2" x14ac:dyDescent="0.2">
      <c r="A30" s="49"/>
    </row>
    <row r="31" spans="1:2" x14ac:dyDescent="0.2">
      <c r="A31" s="49"/>
    </row>
    <row r="32" spans="1:2" x14ac:dyDescent="0.2">
      <c r="A32" s="49"/>
    </row>
    <row r="33" spans="1:1" x14ac:dyDescent="0.2">
      <c r="A33" s="50" t="s">
        <v>64</v>
      </c>
    </row>
    <row r="34" spans="1:1" x14ac:dyDescent="0.2">
      <c r="A34" s="50" t="s">
        <v>87</v>
      </c>
    </row>
    <row r="35" spans="1:1" x14ac:dyDescent="0.2">
      <c r="A35" s="50" t="s">
        <v>88</v>
      </c>
    </row>
    <row r="36" spans="1:1" x14ac:dyDescent="0.2">
      <c r="A36" s="50"/>
    </row>
    <row r="37" spans="1:1" x14ac:dyDescent="0.2">
      <c r="A37" s="50" t="s">
        <v>89</v>
      </c>
    </row>
    <row r="38" spans="1:1" x14ac:dyDescent="0.2">
      <c r="A38" s="50" t="s">
        <v>63</v>
      </c>
    </row>
    <row r="39" spans="1:1" x14ac:dyDescent="0.2">
      <c r="A39" s="50" t="s">
        <v>90</v>
      </c>
    </row>
    <row r="40" spans="1:1" x14ac:dyDescent="0.2">
      <c r="A40" s="51" t="s">
        <v>91</v>
      </c>
    </row>
    <row r="41" spans="1:1" x14ac:dyDescent="0.2">
      <c r="A41" s="50"/>
    </row>
    <row r="42" spans="1:1" x14ac:dyDescent="0.2">
      <c r="A42" s="50" t="s">
        <v>92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5779.6342960000002</v>
      </c>
      <c r="D2" s="15">
        <v>5851.2847522951197</v>
      </c>
      <c r="E2" s="15">
        <f t="shared" ref="E2:E11" si="0">D2-C2</f>
        <v>71.650456295119511</v>
      </c>
      <c r="F2" s="25">
        <f t="shared" ref="F2:F11" si="1">D2/C2-1</f>
        <v>1.2397057084512664E-2</v>
      </c>
    </row>
    <row r="3" spans="1:6" ht="15" customHeight="1" x14ac:dyDescent="0.25">
      <c r="A3" s="8">
        <v>12</v>
      </c>
      <c r="B3" s="8" t="s">
        <v>2</v>
      </c>
      <c r="C3" s="17">
        <v>2184.289906</v>
      </c>
      <c r="D3" s="17">
        <v>2194.05442010873</v>
      </c>
      <c r="E3" s="17">
        <f t="shared" si="0"/>
        <v>9.7645141087300544</v>
      </c>
      <c r="F3" s="26">
        <f t="shared" si="1"/>
        <v>4.4703379720374414E-3</v>
      </c>
    </row>
    <row r="4" spans="1:6" ht="15" customHeight="1" x14ac:dyDescent="0.25">
      <c r="A4" s="8">
        <v>13</v>
      </c>
      <c r="B4" s="8" t="s">
        <v>3</v>
      </c>
      <c r="C4" s="17">
        <v>2008.474911</v>
      </c>
      <c r="D4" s="17">
        <v>1977.3357519230701</v>
      </c>
      <c r="E4" s="17">
        <f t="shared" si="0"/>
        <v>-31.1391590769299</v>
      </c>
      <c r="F4" s="26">
        <f t="shared" si="1"/>
        <v>-1.5503882526183066E-2</v>
      </c>
    </row>
    <row r="5" spans="1:6" ht="15" customHeight="1" x14ac:dyDescent="0.25">
      <c r="A5" s="8">
        <v>14</v>
      </c>
      <c r="B5" s="8" t="s">
        <v>4</v>
      </c>
      <c r="C5" s="17">
        <v>1013.389094</v>
      </c>
      <c r="D5" s="17">
        <v>1038.8774070013801</v>
      </c>
      <c r="E5" s="17">
        <f t="shared" si="0"/>
        <v>25.488313001380106</v>
      </c>
      <c r="F5" s="26">
        <f t="shared" si="1"/>
        <v>2.5151556447853496E-2</v>
      </c>
    </row>
    <row r="6" spans="1:6" ht="15" customHeight="1" x14ac:dyDescent="0.25">
      <c r="A6" s="8">
        <v>15</v>
      </c>
      <c r="B6" s="8" t="s">
        <v>5</v>
      </c>
      <c r="C6" s="17">
        <v>1816.232755</v>
      </c>
      <c r="D6" s="17">
        <v>1764.29267805688</v>
      </c>
      <c r="E6" s="17">
        <f t="shared" si="0"/>
        <v>-51.940076943119948</v>
      </c>
      <c r="F6" s="26">
        <f t="shared" si="1"/>
        <v>-2.8597698615516864E-2</v>
      </c>
    </row>
    <row r="7" spans="1:6" ht="15" customHeight="1" x14ac:dyDescent="0.25">
      <c r="A7" s="8">
        <v>16</v>
      </c>
      <c r="B7" s="8" t="s">
        <v>6</v>
      </c>
      <c r="C7" s="17">
        <v>321.9232106</v>
      </c>
      <c r="D7" s="17">
        <v>450.72818732571204</v>
      </c>
      <c r="E7" s="17">
        <f t="shared" si="0"/>
        <v>128.80497672571204</v>
      </c>
      <c r="F7" s="26">
        <f t="shared" si="1"/>
        <v>0.40011087266943424</v>
      </c>
    </row>
    <row r="8" spans="1:6" ht="15" customHeight="1" x14ac:dyDescent="0.25">
      <c r="A8" s="8">
        <v>17</v>
      </c>
      <c r="B8" s="8" t="s">
        <v>7</v>
      </c>
      <c r="C8" s="17">
        <v>411.0216944</v>
      </c>
      <c r="D8" s="17">
        <v>450.45323427512301</v>
      </c>
      <c r="E8" s="17">
        <f t="shared" si="0"/>
        <v>39.431539875123008</v>
      </c>
      <c r="F8" s="26">
        <f t="shared" si="1"/>
        <v>9.5935422417749106E-2</v>
      </c>
    </row>
    <row r="9" spans="1:6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</row>
    <row r="10" spans="1:6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</row>
    <row r="11" spans="1:6" ht="15" customHeight="1" x14ac:dyDescent="0.2">
      <c r="A11" s="67"/>
      <c r="B11" s="67"/>
      <c r="C11" s="11">
        <f t="shared" ref="C11:D11" si="2">SUM(C2:C10)</f>
        <v>13534.965866999999</v>
      </c>
      <c r="D11" s="11">
        <f t="shared" si="2"/>
        <v>13727.026430986016</v>
      </c>
      <c r="E11" s="24">
        <f t="shared" si="0"/>
        <v>192.06056398601686</v>
      </c>
      <c r="F11" s="27">
        <f t="shared" si="1"/>
        <v>1.4189955547230904E-2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60" customWidth="1"/>
    <col min="2" max="2" width="70.7109375" style="60" customWidth="1"/>
    <col min="3" max="16384" width="11.42578125" style="52"/>
  </cols>
  <sheetData>
    <row r="1" spans="1:2" x14ac:dyDescent="0.25">
      <c r="A1" s="65" t="s">
        <v>93</v>
      </c>
      <c r="B1" s="65" t="s">
        <v>94</v>
      </c>
    </row>
    <row r="2" spans="1:2" x14ac:dyDescent="0.25">
      <c r="A2" s="66"/>
      <c r="B2" s="66"/>
    </row>
    <row r="3" spans="1:2" x14ac:dyDescent="0.25">
      <c r="A3" s="53" t="s">
        <v>28</v>
      </c>
      <c r="B3" s="54" t="s">
        <v>95</v>
      </c>
    </row>
    <row r="4" spans="1:2" x14ac:dyDescent="0.25">
      <c r="A4" s="55" t="s">
        <v>34</v>
      </c>
      <c r="B4" s="56" t="s">
        <v>96</v>
      </c>
    </row>
    <row r="5" spans="1:2" ht="30" x14ac:dyDescent="0.25">
      <c r="A5" s="55" t="s">
        <v>0</v>
      </c>
      <c r="B5" s="56" t="s">
        <v>97</v>
      </c>
    </row>
    <row r="6" spans="1:2" ht="30" x14ac:dyDescent="0.25">
      <c r="A6" s="55" t="s">
        <v>35</v>
      </c>
      <c r="B6" s="56" t="s">
        <v>98</v>
      </c>
    </row>
    <row r="7" spans="1:2" ht="30" x14ac:dyDescent="0.25">
      <c r="A7" s="55" t="s">
        <v>36</v>
      </c>
      <c r="B7" s="56" t="s">
        <v>99</v>
      </c>
    </row>
    <row r="8" spans="1:2" x14ac:dyDescent="0.25">
      <c r="A8" s="55" t="s">
        <v>29</v>
      </c>
      <c r="B8" s="56" t="s">
        <v>100</v>
      </c>
    </row>
    <row r="9" spans="1:2" ht="30" x14ac:dyDescent="0.25">
      <c r="A9" s="55" t="s">
        <v>30</v>
      </c>
      <c r="B9" s="56" t="s">
        <v>101</v>
      </c>
    </row>
    <row r="10" spans="1:2" ht="45" x14ac:dyDescent="0.25">
      <c r="A10" s="55" t="s">
        <v>31</v>
      </c>
      <c r="B10" s="56" t="s">
        <v>102</v>
      </c>
    </row>
    <row r="11" spans="1:2" ht="17.25" x14ac:dyDescent="0.25">
      <c r="A11" s="55" t="s">
        <v>103</v>
      </c>
      <c r="B11" s="56" t="s">
        <v>104</v>
      </c>
    </row>
    <row r="12" spans="1:2" ht="45" x14ac:dyDescent="0.25">
      <c r="A12" s="55" t="s">
        <v>32</v>
      </c>
      <c r="B12" s="56" t="s">
        <v>105</v>
      </c>
    </row>
    <row r="13" spans="1:2" ht="17.25" x14ac:dyDescent="0.25">
      <c r="A13" s="55" t="s">
        <v>106</v>
      </c>
      <c r="B13" s="57" t="s">
        <v>107</v>
      </c>
    </row>
    <row r="14" spans="1:2" ht="17.25" x14ac:dyDescent="0.25">
      <c r="A14" s="55" t="s">
        <v>108</v>
      </c>
      <c r="B14" s="57" t="s">
        <v>109</v>
      </c>
    </row>
    <row r="15" spans="1:2" x14ac:dyDescent="0.25">
      <c r="A15" s="55" t="s">
        <v>37</v>
      </c>
      <c r="B15" s="57" t="s">
        <v>110</v>
      </c>
    </row>
    <row r="16" spans="1:2" x14ac:dyDescent="0.25">
      <c r="A16" s="55" t="s">
        <v>38</v>
      </c>
      <c r="B16" s="57" t="s">
        <v>111</v>
      </c>
    </row>
    <row r="17" spans="1:2" x14ac:dyDescent="0.25">
      <c r="A17" s="55" t="s">
        <v>39</v>
      </c>
      <c r="B17" s="57" t="s">
        <v>112</v>
      </c>
    </row>
    <row r="18" spans="1:2" ht="30" x14ac:dyDescent="0.25">
      <c r="A18" s="55" t="s">
        <v>40</v>
      </c>
      <c r="B18" s="57" t="s">
        <v>113</v>
      </c>
    </row>
    <row r="19" spans="1:2" x14ac:dyDescent="0.25">
      <c r="A19" s="55" t="s">
        <v>41</v>
      </c>
      <c r="B19" s="57" t="s">
        <v>114</v>
      </c>
    </row>
    <row r="20" spans="1:2" x14ac:dyDescent="0.25">
      <c r="A20" s="55" t="s">
        <v>42</v>
      </c>
      <c r="B20" s="57" t="s">
        <v>115</v>
      </c>
    </row>
    <row r="21" spans="1:2" ht="30" x14ac:dyDescent="0.25">
      <c r="A21" s="55" t="s">
        <v>43</v>
      </c>
      <c r="B21" s="57" t="s">
        <v>116</v>
      </c>
    </row>
    <row r="22" spans="1:2" x14ac:dyDescent="0.25">
      <c r="A22" s="55" t="s">
        <v>44</v>
      </c>
      <c r="B22" s="57" t="s">
        <v>117</v>
      </c>
    </row>
    <row r="23" spans="1:2" ht="17.25" x14ac:dyDescent="0.25">
      <c r="A23" s="55" t="s">
        <v>118</v>
      </c>
      <c r="B23" s="57" t="s">
        <v>119</v>
      </c>
    </row>
    <row r="24" spans="1:2" ht="45" x14ac:dyDescent="0.25">
      <c r="A24" s="55" t="s">
        <v>120</v>
      </c>
      <c r="B24" s="57" t="s">
        <v>121</v>
      </c>
    </row>
    <row r="25" spans="1:2" x14ac:dyDescent="0.25">
      <c r="A25" s="55" t="s">
        <v>45</v>
      </c>
      <c r="B25" s="57" t="s">
        <v>122</v>
      </c>
    </row>
    <row r="26" spans="1:2" x14ac:dyDescent="0.25">
      <c r="A26" s="55" t="s">
        <v>46</v>
      </c>
      <c r="B26" s="57" t="s">
        <v>123</v>
      </c>
    </row>
    <row r="27" spans="1:2" x14ac:dyDescent="0.25">
      <c r="A27" s="55" t="s">
        <v>47</v>
      </c>
      <c r="B27" s="57" t="s">
        <v>124</v>
      </c>
    </row>
    <row r="28" spans="1:2" x14ac:dyDescent="0.25">
      <c r="A28" s="55" t="s">
        <v>48</v>
      </c>
      <c r="B28" s="57" t="s">
        <v>125</v>
      </c>
    </row>
    <row r="29" spans="1:2" x14ac:dyDescent="0.25">
      <c r="A29" s="55" t="s">
        <v>49</v>
      </c>
      <c r="B29" s="57" t="s">
        <v>126</v>
      </c>
    </row>
    <row r="30" spans="1:2" x14ac:dyDescent="0.25">
      <c r="A30" s="55" t="s">
        <v>50</v>
      </c>
      <c r="B30" s="57" t="s">
        <v>127</v>
      </c>
    </row>
    <row r="31" spans="1:2" x14ac:dyDescent="0.25">
      <c r="A31" s="55" t="s">
        <v>51</v>
      </c>
      <c r="B31" s="57" t="s">
        <v>128</v>
      </c>
    </row>
    <row r="32" spans="1:2" x14ac:dyDescent="0.25">
      <c r="A32" s="55" t="s">
        <v>52</v>
      </c>
      <c r="B32" s="57" t="s">
        <v>129</v>
      </c>
    </row>
    <row r="33" spans="1:2" x14ac:dyDescent="0.25">
      <c r="A33" s="55" t="s">
        <v>53</v>
      </c>
      <c r="B33" s="57" t="s">
        <v>130</v>
      </c>
    </row>
    <row r="34" spans="1:2" x14ac:dyDescent="0.25">
      <c r="A34" s="55" t="s">
        <v>54</v>
      </c>
      <c r="B34" s="57" t="s">
        <v>131</v>
      </c>
    </row>
    <row r="35" spans="1:2" x14ac:dyDescent="0.25">
      <c r="A35" s="55" t="s">
        <v>55</v>
      </c>
      <c r="B35" s="57" t="s">
        <v>132</v>
      </c>
    </row>
    <row r="36" spans="1:2" x14ac:dyDescent="0.25">
      <c r="A36" s="55" t="s">
        <v>56</v>
      </c>
      <c r="B36" s="57" t="s">
        <v>133</v>
      </c>
    </row>
    <row r="37" spans="1:2" x14ac:dyDescent="0.25">
      <c r="A37" s="55" t="s">
        <v>57</v>
      </c>
      <c r="B37" s="57" t="s">
        <v>134</v>
      </c>
    </row>
    <row r="38" spans="1:2" ht="30" x14ac:dyDescent="0.25">
      <c r="A38" s="55" t="s">
        <v>58</v>
      </c>
      <c r="B38" s="57" t="s">
        <v>135</v>
      </c>
    </row>
    <row r="39" spans="1:2" x14ac:dyDescent="0.25">
      <c r="A39" s="55" t="s">
        <v>136</v>
      </c>
      <c r="B39" s="57" t="s">
        <v>137</v>
      </c>
    </row>
    <row r="40" spans="1:2" x14ac:dyDescent="0.25">
      <c r="A40" s="58" t="s">
        <v>138</v>
      </c>
      <c r="B40" s="59" t="s">
        <v>139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5851.2847522951197</v>
      </c>
      <c r="D2" s="7">
        <f t="shared" ref="D2:D8" si="0">C2/$C$11</f>
        <v>0.42626017963271456</v>
      </c>
      <c r="E2" s="6">
        <v>294915</v>
      </c>
      <c r="F2" s="6">
        <v>25160</v>
      </c>
      <c r="G2" s="6">
        <f>(C2*10000)/E2</f>
        <v>198.40580344489499</v>
      </c>
      <c r="H2" s="6">
        <f>(C2*10000)/F2</f>
        <v>2325.6298697516377</v>
      </c>
      <c r="I2" s="6">
        <f>(C2*10000)/(E2+F2)</f>
        <v>182.80980246177052</v>
      </c>
    </row>
    <row r="3" spans="1:9" ht="15" customHeight="1" x14ac:dyDescent="0.25">
      <c r="A3" s="8">
        <v>12</v>
      </c>
      <c r="B3" s="8" t="s">
        <v>2</v>
      </c>
      <c r="C3" s="9">
        <v>2194.05442010873</v>
      </c>
      <c r="D3" s="10">
        <f t="shared" si="0"/>
        <v>0.15983464671970699</v>
      </c>
      <c r="E3" s="9">
        <v>4179</v>
      </c>
      <c r="F3" s="9">
        <v>99203</v>
      </c>
      <c r="G3" s="9">
        <f t="shared" ref="G3:G8" si="1">(C3*10000)/E3</f>
        <v>5250.1900457256043</v>
      </c>
      <c r="H3" s="9">
        <f t="shared" ref="H3:H8" si="2">(C3*10000)/F3</f>
        <v>221.16815218377769</v>
      </c>
      <c r="I3" s="9">
        <f t="shared" ref="I3:I8" si="3">(C3*10000)/(E3+F3)</f>
        <v>212.22789461499391</v>
      </c>
    </row>
    <row r="4" spans="1:9" ht="15" customHeight="1" x14ac:dyDescent="0.25">
      <c r="A4" s="8">
        <v>13</v>
      </c>
      <c r="B4" s="8" t="s">
        <v>3</v>
      </c>
      <c r="C4" s="9">
        <v>1977.3357519230701</v>
      </c>
      <c r="D4" s="10">
        <f t="shared" si="0"/>
        <v>0.14404691080506921</v>
      </c>
      <c r="E4" s="9">
        <v>95932</v>
      </c>
      <c r="F4" s="9">
        <v>46603</v>
      </c>
      <c r="G4" s="9">
        <f t="shared" si="1"/>
        <v>206.11847474493081</v>
      </c>
      <c r="H4" s="9">
        <f t="shared" si="2"/>
        <v>424.29366176492289</v>
      </c>
      <c r="I4" s="9">
        <f t="shared" si="3"/>
        <v>138.72633050991476</v>
      </c>
    </row>
    <row r="5" spans="1:9" ht="15" customHeight="1" x14ac:dyDescent="0.25">
      <c r="A5" s="8">
        <v>14</v>
      </c>
      <c r="B5" s="8" t="s">
        <v>4</v>
      </c>
      <c r="C5" s="9">
        <v>1038.8774070013801</v>
      </c>
      <c r="D5" s="10">
        <f t="shared" si="0"/>
        <v>7.5681168986192246E-2</v>
      </c>
      <c r="E5" s="9">
        <v>59865</v>
      </c>
      <c r="F5" s="9">
        <v>58595</v>
      </c>
      <c r="G5" s="9">
        <f t="shared" si="1"/>
        <v>173.53669205735906</v>
      </c>
      <c r="H5" s="9">
        <f t="shared" si="2"/>
        <v>177.29796177171772</v>
      </c>
      <c r="I5" s="9">
        <f t="shared" si="3"/>
        <v>87.698582390796901</v>
      </c>
    </row>
    <row r="6" spans="1:9" ht="15" customHeight="1" x14ac:dyDescent="0.25">
      <c r="A6" s="8">
        <v>15</v>
      </c>
      <c r="B6" s="8" t="s">
        <v>5</v>
      </c>
      <c r="C6" s="9">
        <v>1764.29267805688</v>
      </c>
      <c r="D6" s="10">
        <f t="shared" si="0"/>
        <v>0.12852693822125544</v>
      </c>
      <c r="E6" s="9">
        <v>7164</v>
      </c>
      <c r="F6" s="9">
        <v>48215</v>
      </c>
      <c r="G6" s="9">
        <f t="shared" si="1"/>
        <v>2462.720097790173</v>
      </c>
      <c r="H6" s="9">
        <f t="shared" si="2"/>
        <v>365.92194919773516</v>
      </c>
      <c r="I6" s="9">
        <f t="shared" si="3"/>
        <v>318.58514564309218</v>
      </c>
    </row>
    <row r="7" spans="1:9" ht="15" customHeight="1" x14ac:dyDescent="0.25">
      <c r="A7" s="8">
        <v>16</v>
      </c>
      <c r="B7" s="8" t="s">
        <v>6</v>
      </c>
      <c r="C7" s="9">
        <v>450.72818732571204</v>
      </c>
      <c r="D7" s="10">
        <f t="shared" si="0"/>
        <v>3.2835092843434999E-2</v>
      </c>
      <c r="E7" s="9">
        <v>98</v>
      </c>
      <c r="F7" s="9">
        <v>125</v>
      </c>
      <c r="G7" s="9">
        <f t="shared" si="1"/>
        <v>45992.67217609306</v>
      </c>
      <c r="H7" s="9">
        <f t="shared" si="2"/>
        <v>36058.254986056963</v>
      </c>
      <c r="I7" s="9">
        <f t="shared" si="3"/>
        <v>20212.026337475876</v>
      </c>
    </row>
    <row r="8" spans="1:9" ht="15" customHeight="1" x14ac:dyDescent="0.25">
      <c r="A8" s="8">
        <v>17</v>
      </c>
      <c r="B8" s="8" t="s">
        <v>7</v>
      </c>
      <c r="C8" s="9">
        <v>450.45323427512301</v>
      </c>
      <c r="D8" s="10">
        <f t="shared" si="0"/>
        <v>3.281506279162652E-2</v>
      </c>
      <c r="E8" s="9">
        <v>475</v>
      </c>
      <c r="F8" s="9">
        <v>2114</v>
      </c>
      <c r="G8" s="9">
        <f t="shared" si="1"/>
        <v>9483.2259847394325</v>
      </c>
      <c r="H8" s="9">
        <f t="shared" si="2"/>
        <v>2130.8100013014332</v>
      </c>
      <c r="I8" s="9">
        <f t="shared" si="3"/>
        <v>1739.8734425458595</v>
      </c>
    </row>
    <row r="9" spans="1:9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7"/>
      <c r="B11" s="67"/>
      <c r="C11" s="11">
        <f>SUM(C2:C10)</f>
        <v>13727.026430986016</v>
      </c>
      <c r="D11" s="12"/>
      <c r="E11" s="11">
        <f>SUM(E2:E10)</f>
        <v>462628</v>
      </c>
      <c r="F11" s="11">
        <f>SUM(F2:F10)</f>
        <v>280015</v>
      </c>
      <c r="G11" s="11">
        <f>(C11*10000)/E11</f>
        <v>296.71845264415509</v>
      </c>
      <c r="H11" s="11">
        <f>(C11*10000)/F11</f>
        <v>490.22468192725449</v>
      </c>
      <c r="I11" s="11">
        <f>(C11*10000)/(E11+F11)</f>
        <v>184.84017799920039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17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12</v>
      </c>
      <c r="B3" s="8" t="s">
        <v>18</v>
      </c>
      <c r="C3" s="9">
        <v>6380.4484882240104</v>
      </c>
      <c r="D3" s="10">
        <f t="shared" ref="D3:D10" si="0">C3/$C$11</f>
        <v>0.46480922290798815</v>
      </c>
      <c r="E3" s="9">
        <v>243500</v>
      </c>
      <c r="F3" s="9">
        <v>173388</v>
      </c>
      <c r="G3" s="9">
        <f t="shared" ref="G3:G10" si="1">(C3*10000)/E3</f>
        <v>262.03073873609895</v>
      </c>
      <c r="H3" s="9">
        <f t="shared" ref="H3:H10" si="2">(C3*10000)/F3</f>
        <v>367.98674004106454</v>
      </c>
      <c r="I3" s="9">
        <f t="shared" ref="I3:I10" si="3">(C3*10000)/(E3+F3)</f>
        <v>153.04946384218329</v>
      </c>
    </row>
    <row r="4" spans="1:9" ht="15" customHeight="1" x14ac:dyDescent="0.25">
      <c r="A4" s="8">
        <v>13</v>
      </c>
      <c r="B4" s="8" t="s">
        <v>19</v>
      </c>
      <c r="C4" s="9">
        <v>2442.5469678877903</v>
      </c>
      <c r="D4" s="10">
        <f t="shared" si="0"/>
        <v>0.17793707764517991</v>
      </c>
      <c r="E4" s="9">
        <v>91150</v>
      </c>
      <c r="F4" s="9">
        <v>49910</v>
      </c>
      <c r="G4" s="9">
        <f t="shared" si="1"/>
        <v>267.97004584616457</v>
      </c>
      <c r="H4" s="9">
        <f t="shared" si="2"/>
        <v>489.39029611055702</v>
      </c>
      <c r="I4" s="9">
        <f t="shared" si="3"/>
        <v>173.15659775186376</v>
      </c>
    </row>
    <row r="5" spans="1:9" ht="15" customHeight="1" x14ac:dyDescent="0.25">
      <c r="A5" s="8">
        <v>21</v>
      </c>
      <c r="B5" s="8" t="s">
        <v>20</v>
      </c>
      <c r="C5" s="9">
        <v>596.67182583161707</v>
      </c>
      <c r="D5" s="10">
        <f t="shared" si="0"/>
        <v>4.3466939386431938E-2</v>
      </c>
      <c r="E5" s="9">
        <v>15831</v>
      </c>
      <c r="F5" s="9">
        <v>7490</v>
      </c>
      <c r="G5" s="9">
        <f t="shared" si="1"/>
        <v>376.90090697468071</v>
      </c>
      <c r="H5" s="9">
        <f t="shared" si="2"/>
        <v>796.62460057625776</v>
      </c>
      <c r="I5" s="9">
        <f t="shared" si="3"/>
        <v>255.8517327008349</v>
      </c>
    </row>
    <row r="6" spans="1:9" ht="15" customHeight="1" x14ac:dyDescent="0.25">
      <c r="A6" s="8">
        <v>22</v>
      </c>
      <c r="B6" s="8" t="s">
        <v>21</v>
      </c>
      <c r="C6" s="9">
        <v>1078.59039387915</v>
      </c>
      <c r="D6" s="10">
        <f t="shared" si="0"/>
        <v>7.8574219937717196E-2</v>
      </c>
      <c r="E6" s="9">
        <v>31066</v>
      </c>
      <c r="F6" s="9">
        <v>12801</v>
      </c>
      <c r="G6" s="9">
        <f t="shared" si="1"/>
        <v>347.19319960057618</v>
      </c>
      <c r="H6" s="9">
        <f t="shared" si="2"/>
        <v>842.58291842758376</v>
      </c>
      <c r="I6" s="9">
        <f t="shared" si="3"/>
        <v>245.87740075208015</v>
      </c>
    </row>
    <row r="7" spans="1:9" ht="15" customHeight="1" x14ac:dyDescent="0.25">
      <c r="A7" s="8">
        <v>23</v>
      </c>
      <c r="B7" s="8" t="s">
        <v>22</v>
      </c>
      <c r="C7" s="9">
        <v>322.25982628958701</v>
      </c>
      <c r="D7" s="10">
        <f t="shared" si="0"/>
        <v>2.3476302599822391E-2</v>
      </c>
      <c r="E7" s="9">
        <v>9099</v>
      </c>
      <c r="F7" s="9">
        <v>2155</v>
      </c>
      <c r="G7" s="9">
        <f t="shared" si="1"/>
        <v>354.17059708713816</v>
      </c>
      <c r="H7" s="9">
        <f t="shared" si="2"/>
        <v>1495.4052264017957</v>
      </c>
      <c r="I7" s="9">
        <f t="shared" si="3"/>
        <v>286.35136510537319</v>
      </c>
    </row>
    <row r="8" spans="1:9" ht="15" customHeight="1" x14ac:dyDescent="0.25">
      <c r="A8" s="8">
        <v>31</v>
      </c>
      <c r="B8" s="8" t="s">
        <v>23</v>
      </c>
      <c r="C8" s="9">
        <v>1002.7868744834101</v>
      </c>
      <c r="D8" s="10">
        <f t="shared" si="0"/>
        <v>7.3052010173144374E-2</v>
      </c>
      <c r="E8" s="9">
        <v>29765</v>
      </c>
      <c r="F8" s="9">
        <v>15224</v>
      </c>
      <c r="G8" s="9">
        <f t="shared" si="1"/>
        <v>336.90135208580887</v>
      </c>
      <c r="H8" s="9">
        <f t="shared" si="2"/>
        <v>658.6881729397071</v>
      </c>
      <c r="I8" s="9">
        <f t="shared" si="3"/>
        <v>222.8960133551335</v>
      </c>
    </row>
    <row r="9" spans="1:9" ht="15" customHeight="1" x14ac:dyDescent="0.25">
      <c r="A9" s="8">
        <v>32</v>
      </c>
      <c r="B9" s="8" t="s">
        <v>24</v>
      </c>
      <c r="C9" s="9">
        <v>1834.23738629275</v>
      </c>
      <c r="D9" s="10">
        <f t="shared" si="0"/>
        <v>0.13362233951501179</v>
      </c>
      <c r="E9" s="9">
        <v>40832</v>
      </c>
      <c r="F9" s="9">
        <v>17968</v>
      </c>
      <c r="G9" s="9">
        <f t="shared" si="1"/>
        <v>449.21566082796579</v>
      </c>
      <c r="H9" s="9">
        <f t="shared" si="2"/>
        <v>1020.8355889875056</v>
      </c>
      <c r="I9" s="9">
        <f t="shared" si="3"/>
        <v>311.94513372325679</v>
      </c>
    </row>
    <row r="10" spans="1:9" ht="15" customHeight="1" x14ac:dyDescent="0.25">
      <c r="A10" s="8">
        <v>33</v>
      </c>
      <c r="B10" s="8" t="s">
        <v>25</v>
      </c>
      <c r="C10" s="9">
        <v>69.484668097669697</v>
      </c>
      <c r="D10" s="10">
        <f t="shared" si="0"/>
        <v>5.0618878347041063E-3</v>
      </c>
      <c r="E10" s="9">
        <v>1385</v>
      </c>
      <c r="F10" s="9">
        <v>1079</v>
      </c>
      <c r="G10" s="9">
        <f t="shared" si="1"/>
        <v>501.6943544958101</v>
      </c>
      <c r="H10" s="9">
        <f t="shared" si="2"/>
        <v>643.9728275965681</v>
      </c>
      <c r="I10" s="9">
        <f t="shared" si="3"/>
        <v>281.99946468210106</v>
      </c>
    </row>
    <row r="11" spans="1:9" ht="15" customHeight="1" x14ac:dyDescent="0.2">
      <c r="A11" s="67"/>
      <c r="B11" s="67"/>
      <c r="C11" s="11">
        <f>SUM(C2:C10)</f>
        <v>13727.026430985987</v>
      </c>
      <c r="D11" s="12"/>
      <c r="E11" s="11">
        <f>SUM(E2:E10)</f>
        <v>462628</v>
      </c>
      <c r="F11" s="11">
        <f>SUM(F2:F10)</f>
        <v>280015</v>
      </c>
      <c r="G11" s="11">
        <f>(C11*10000)/E11</f>
        <v>296.71845264415441</v>
      </c>
      <c r="H11" s="11">
        <f>(C11*10000)/F11</f>
        <v>490.22468192725341</v>
      </c>
      <c r="I11" s="11">
        <f>(C11*10000)/(E11+F11)</f>
        <v>184.84017799919999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8</v>
      </c>
      <c r="C2" s="6">
        <v>1380.9870924363101</v>
      </c>
      <c r="D2" s="7">
        <f t="shared" ref="D2:D10" si="0">C2/$C$11</f>
        <v>0.10060351376019848</v>
      </c>
      <c r="E2" s="6">
        <v>74696</v>
      </c>
      <c r="F2" s="6">
        <v>81222</v>
      </c>
      <c r="G2" s="6">
        <f>(C2*10000)/E2</f>
        <v>184.88099663118643</v>
      </c>
      <c r="H2" s="6">
        <f>(C2*10000)/F2</f>
        <v>170.02623580265325</v>
      </c>
      <c r="I2" s="6">
        <f>(C2*10000)/(E2+F2)</f>
        <v>88.571370363672571</v>
      </c>
    </row>
    <row r="3" spans="1:9" ht="15" customHeight="1" x14ac:dyDescent="0.25">
      <c r="A3" s="8">
        <v>2</v>
      </c>
      <c r="B3" s="8" t="s">
        <v>9</v>
      </c>
      <c r="C3" s="9">
        <v>513.00120060028394</v>
      </c>
      <c r="D3" s="10">
        <f t="shared" si="0"/>
        <v>3.7371618913932168E-2</v>
      </c>
      <c r="E3" s="9">
        <v>16916</v>
      </c>
      <c r="F3" s="9">
        <v>12384</v>
      </c>
      <c r="G3" s="9">
        <f t="shared" ref="G3:G10" si="1">(C3*10000)/E3</f>
        <v>303.26389252795224</v>
      </c>
      <c r="H3" s="9">
        <f t="shared" ref="H3:H10" si="2">(C3*10000)/F3</f>
        <v>414.2451555234851</v>
      </c>
      <c r="I3" s="9">
        <f t="shared" ref="I3:I10" si="3">(C3*10000)/(E3+F3)</f>
        <v>175.08573399327099</v>
      </c>
    </row>
    <row r="4" spans="1:9" ht="15" customHeight="1" x14ac:dyDescent="0.25">
      <c r="A4" s="8">
        <v>3</v>
      </c>
      <c r="B4" s="8" t="s">
        <v>10</v>
      </c>
      <c r="C4" s="9">
        <v>824.91420021963199</v>
      </c>
      <c r="D4" s="10">
        <f t="shared" si="0"/>
        <v>6.009416564956508E-2</v>
      </c>
      <c r="E4" s="9">
        <v>32116</v>
      </c>
      <c r="F4" s="9">
        <v>11329</v>
      </c>
      <c r="G4" s="9">
        <f t="shared" si="1"/>
        <v>256.85458968104126</v>
      </c>
      <c r="H4" s="9">
        <f t="shared" si="2"/>
        <v>728.1438787356625</v>
      </c>
      <c r="I4" s="9">
        <f t="shared" si="3"/>
        <v>189.87552082394569</v>
      </c>
    </row>
    <row r="5" spans="1:9" ht="15" customHeight="1" x14ac:dyDescent="0.25">
      <c r="A5" s="8">
        <v>4</v>
      </c>
      <c r="B5" s="8" t="s">
        <v>11</v>
      </c>
      <c r="C5" s="9">
        <v>2248.83712467736</v>
      </c>
      <c r="D5" s="10">
        <f t="shared" si="0"/>
        <v>0.16382551137229978</v>
      </c>
      <c r="E5" s="9">
        <v>89024</v>
      </c>
      <c r="F5" s="9">
        <v>55939</v>
      </c>
      <c r="G5" s="9">
        <f t="shared" si="1"/>
        <v>252.61020900851008</v>
      </c>
      <c r="H5" s="9">
        <f t="shared" si="2"/>
        <v>402.01596822920681</v>
      </c>
      <c r="I5" s="9">
        <f t="shared" si="3"/>
        <v>155.13180085106958</v>
      </c>
    </row>
    <row r="6" spans="1:9" ht="15" customHeight="1" x14ac:dyDescent="0.25">
      <c r="A6" s="8">
        <v>5</v>
      </c>
      <c r="B6" s="8" t="s">
        <v>12</v>
      </c>
      <c r="C6" s="9">
        <v>3376.1678908078902</v>
      </c>
      <c r="D6" s="10">
        <f t="shared" si="0"/>
        <v>0.24595041816098392</v>
      </c>
      <c r="E6" s="9">
        <v>104074</v>
      </c>
      <c r="F6" s="9">
        <v>51142</v>
      </c>
      <c r="G6" s="9">
        <f t="shared" si="1"/>
        <v>324.40070438417763</v>
      </c>
      <c r="H6" s="9">
        <f t="shared" si="2"/>
        <v>660.1556237159067</v>
      </c>
      <c r="I6" s="9">
        <f t="shared" si="3"/>
        <v>217.51416676166698</v>
      </c>
    </row>
    <row r="7" spans="1:9" ht="15" customHeight="1" x14ac:dyDescent="0.25">
      <c r="A7" s="8">
        <v>6</v>
      </c>
      <c r="B7" s="8" t="s">
        <v>13</v>
      </c>
      <c r="C7" s="9">
        <v>411.87590472429304</v>
      </c>
      <c r="D7" s="10">
        <f t="shared" si="0"/>
        <v>3.000474332842876E-2</v>
      </c>
      <c r="E7" s="9">
        <v>12966</v>
      </c>
      <c r="F7" s="9">
        <v>7830</v>
      </c>
      <c r="G7" s="9">
        <f t="shared" si="1"/>
        <v>317.6584179579616</v>
      </c>
      <c r="H7" s="9">
        <f t="shared" si="2"/>
        <v>526.02286682540614</v>
      </c>
      <c r="I7" s="9">
        <f t="shared" si="3"/>
        <v>198.055349453882</v>
      </c>
    </row>
    <row r="8" spans="1:9" ht="15" customHeight="1" x14ac:dyDescent="0.25">
      <c r="A8" s="8">
        <v>7</v>
      </c>
      <c r="B8" s="8" t="s">
        <v>14</v>
      </c>
      <c r="C8" s="9">
        <v>3470.2360371917503</v>
      </c>
      <c r="D8" s="10">
        <f t="shared" si="0"/>
        <v>0.2528031875394649</v>
      </c>
      <c r="E8" s="9">
        <v>97839</v>
      </c>
      <c r="F8" s="9">
        <v>45068</v>
      </c>
      <c r="G8" s="9">
        <f t="shared" si="1"/>
        <v>354.68842048587476</v>
      </c>
      <c r="H8" s="9">
        <f t="shared" si="2"/>
        <v>770.00000825236316</v>
      </c>
      <c r="I8" s="9">
        <f t="shared" si="3"/>
        <v>242.83177431418684</v>
      </c>
    </row>
    <row r="9" spans="1:9" ht="15" customHeight="1" x14ac:dyDescent="0.25">
      <c r="A9" s="8">
        <v>8</v>
      </c>
      <c r="B9" s="8" t="s">
        <v>15</v>
      </c>
      <c r="C9" s="9">
        <v>1167.8005460816801</v>
      </c>
      <c r="D9" s="10">
        <f t="shared" si="0"/>
        <v>8.507308935062613E-2</v>
      </c>
      <c r="E9" s="9">
        <v>27485</v>
      </c>
      <c r="F9" s="9">
        <v>10891</v>
      </c>
      <c r="G9" s="9">
        <f t="shared" si="1"/>
        <v>424.88650030259419</v>
      </c>
      <c r="H9" s="9">
        <f t="shared" si="2"/>
        <v>1072.2620017277386</v>
      </c>
      <c r="I9" s="9">
        <f t="shared" si="3"/>
        <v>304.30491611467585</v>
      </c>
    </row>
    <row r="10" spans="1:9" ht="15" customHeight="1" x14ac:dyDescent="0.25">
      <c r="A10" s="8">
        <v>9</v>
      </c>
      <c r="B10" s="8" t="s">
        <v>16</v>
      </c>
      <c r="C10" s="9">
        <v>333.20643424681805</v>
      </c>
      <c r="D10" s="10">
        <f t="shared" si="0"/>
        <v>2.4273751924500639E-2</v>
      </c>
      <c r="E10" s="9">
        <v>7512</v>
      </c>
      <c r="F10" s="9">
        <v>4210</v>
      </c>
      <c r="G10" s="9">
        <f t="shared" si="1"/>
        <v>443.56554079714863</v>
      </c>
      <c r="H10" s="9">
        <f t="shared" si="2"/>
        <v>791.46421436298829</v>
      </c>
      <c r="I10" s="9">
        <f t="shared" si="3"/>
        <v>284.25732319298589</v>
      </c>
    </row>
    <row r="11" spans="1:9" ht="15" customHeight="1" x14ac:dyDescent="0.2">
      <c r="A11" s="67"/>
      <c r="B11" s="67"/>
      <c r="C11" s="11">
        <f>SUM(C2:C10)</f>
        <v>13727.026430986019</v>
      </c>
      <c r="D11" s="12"/>
      <c r="E11" s="11">
        <f>SUM(E2:E10)</f>
        <v>462628</v>
      </c>
      <c r="F11" s="11">
        <f>SUM(F2:F10)</f>
        <v>280015</v>
      </c>
      <c r="G11" s="11">
        <f>(C11*10000)/E11</f>
        <v>296.71845264415515</v>
      </c>
      <c r="H11" s="11">
        <f>(C11*10000)/F11</f>
        <v>490.22468192725461</v>
      </c>
      <c r="I11" s="11">
        <f>(C11*10000)/(E11+F11)</f>
        <v>184.84017799920042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432.63643287390795</v>
      </c>
      <c r="D2" s="15">
        <v>836.53031898039706</v>
      </c>
      <c r="E2" s="15">
        <v>5014.7544333147225</v>
      </c>
      <c r="F2" s="15">
        <v>403.89388610648911</v>
      </c>
      <c r="G2" s="15">
        <v>432.63643287390795</v>
      </c>
      <c r="H2" s="16">
        <f>E2/SUM($E2:$G2)</f>
        <v>0.8570347616987406</v>
      </c>
      <c r="I2" s="16">
        <f t="shared" ref="I2:J2" si="0">F2/SUM($E2:$G2)</f>
        <v>6.9026530617581877E-2</v>
      </c>
      <c r="J2" s="16">
        <f t="shared" si="0"/>
        <v>7.3938707683677468E-2</v>
      </c>
    </row>
    <row r="3" spans="1:10" ht="15" customHeight="1" x14ac:dyDescent="0.25">
      <c r="A3" s="8">
        <v>12</v>
      </c>
      <c r="B3" s="8" t="s">
        <v>2</v>
      </c>
      <c r="C3" s="17">
        <v>606.57549991593999</v>
      </c>
      <c r="D3" s="17">
        <v>777.77978856192499</v>
      </c>
      <c r="E3" s="17">
        <v>1416.274631546805</v>
      </c>
      <c r="F3" s="17">
        <v>171.204288645985</v>
      </c>
      <c r="G3" s="17">
        <v>606.57549991593999</v>
      </c>
      <c r="H3" s="18">
        <f t="shared" ref="H3:H11" si="1">E3/SUM($E3:$G3)</f>
        <v>0.64550569874954111</v>
      </c>
      <c r="I3" s="18">
        <f t="shared" ref="I3:I11" si="2">F3/SUM($E3:$G3)</f>
        <v>7.8031012848578607E-2</v>
      </c>
      <c r="J3" s="18">
        <f t="shared" ref="J3:J11" si="3">G3/SUM($E3:$G3)</f>
        <v>0.27646328840188028</v>
      </c>
    </row>
    <row r="4" spans="1:10" ht="15" customHeight="1" x14ac:dyDescent="0.25">
      <c r="A4" s="8">
        <v>13</v>
      </c>
      <c r="B4" s="8" t="s">
        <v>3</v>
      </c>
      <c r="C4" s="17">
        <v>145.16647140764601</v>
      </c>
      <c r="D4" s="17">
        <v>290.26111011907699</v>
      </c>
      <c r="E4" s="17">
        <v>1687.074641803993</v>
      </c>
      <c r="F4" s="17">
        <v>145.09463871143097</v>
      </c>
      <c r="G4" s="17">
        <v>145.16647140764601</v>
      </c>
      <c r="H4" s="18">
        <f t="shared" si="1"/>
        <v>0.85320595663291798</v>
      </c>
      <c r="I4" s="18">
        <f t="shared" si="2"/>
        <v>7.3378857672662973E-2</v>
      </c>
      <c r="J4" s="18">
        <f t="shared" si="3"/>
        <v>7.3415185694419113E-2</v>
      </c>
    </row>
    <row r="5" spans="1:10" ht="15" customHeight="1" x14ac:dyDescent="0.25">
      <c r="A5" s="8">
        <v>14</v>
      </c>
      <c r="B5" s="8" t="s">
        <v>4</v>
      </c>
      <c r="C5" s="17">
        <v>29.9132517622959</v>
      </c>
      <c r="D5" s="17">
        <v>80.086405476534793</v>
      </c>
      <c r="E5" s="17">
        <v>958.79100152484534</v>
      </c>
      <c r="F5" s="17">
        <v>50.173153714238893</v>
      </c>
      <c r="G5" s="17">
        <v>29.9132517622959</v>
      </c>
      <c r="H5" s="18">
        <f t="shared" si="1"/>
        <v>0.92291062936126744</v>
      </c>
      <c r="I5" s="18">
        <f t="shared" si="2"/>
        <v>4.829554803685536E-2</v>
      </c>
      <c r="J5" s="18">
        <f t="shared" si="3"/>
        <v>2.8793822601877184E-2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1764.29267805688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450.72818732571204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7">
        <v>450.45323427512301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7"/>
      <c r="B11" s="67"/>
      <c r="C11" s="11">
        <f>SUM(C2:C10)</f>
        <v>1214.2916559597898</v>
      </c>
      <c r="D11" s="11">
        <f t="shared" ref="D11:G11" si="4">SUM(D2:D10)</f>
        <v>1984.6576231379336</v>
      </c>
      <c r="E11" s="11">
        <f t="shared" si="4"/>
        <v>11742.368807848081</v>
      </c>
      <c r="F11" s="11">
        <f t="shared" si="4"/>
        <v>770.36596717814393</v>
      </c>
      <c r="G11" s="11">
        <f t="shared" si="4"/>
        <v>1214.2916559597898</v>
      </c>
      <c r="H11" s="19">
        <f t="shared" si="1"/>
        <v>0.85541969827799225</v>
      </c>
      <c r="I11" s="19">
        <f t="shared" si="2"/>
        <v>5.6120382010716972E-2</v>
      </c>
      <c r="J11" s="19">
        <f t="shared" si="3"/>
        <v>8.8459919711290816E-2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17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12</v>
      </c>
      <c r="B3" s="8" t="s">
        <v>18</v>
      </c>
      <c r="C3" s="17">
        <v>547.46621000570008</v>
      </c>
      <c r="D3" s="17">
        <v>877.80072796849197</v>
      </c>
      <c r="E3" s="17">
        <v>5502.6477602555187</v>
      </c>
      <c r="F3" s="17">
        <v>330.33451796279189</v>
      </c>
      <c r="G3" s="17">
        <v>547.46621000570008</v>
      </c>
      <c r="H3" s="18">
        <f t="shared" ref="H3:H11" si="0">E3/SUM($E3:$G3)</f>
        <v>0.86242335008446602</v>
      </c>
      <c r="I3" s="18">
        <f t="shared" ref="I3:I11" si="1">F3/SUM($E3:$G3)</f>
        <v>5.1772930785738545E-2</v>
      </c>
      <c r="J3" s="18">
        <f t="shared" ref="J3:J11" si="2">G3/SUM($E3:$G3)</f>
        <v>8.58037191297953E-2</v>
      </c>
    </row>
    <row r="4" spans="1:10" ht="15" customHeight="1" x14ac:dyDescent="0.25">
      <c r="A4" s="8">
        <v>13</v>
      </c>
      <c r="B4" s="8" t="s">
        <v>19</v>
      </c>
      <c r="C4" s="17">
        <v>214.67056375031001</v>
      </c>
      <c r="D4" s="17">
        <v>350.515574947228</v>
      </c>
      <c r="E4" s="17">
        <v>2092.0313929405625</v>
      </c>
      <c r="F4" s="17">
        <v>135.84501119691799</v>
      </c>
      <c r="G4" s="17">
        <v>214.67056375031001</v>
      </c>
      <c r="H4" s="18">
        <f t="shared" si="0"/>
        <v>0.85649587109052028</v>
      </c>
      <c r="I4" s="18">
        <f t="shared" si="1"/>
        <v>5.5616130614016768E-2</v>
      </c>
      <c r="J4" s="18">
        <f t="shared" si="2"/>
        <v>8.7887998295462816E-2</v>
      </c>
    </row>
    <row r="5" spans="1:10" ht="15" customHeight="1" x14ac:dyDescent="0.25">
      <c r="A5" s="8">
        <v>21</v>
      </c>
      <c r="B5" s="8" t="s">
        <v>20</v>
      </c>
      <c r="C5" s="17">
        <v>41.126393516963205</v>
      </c>
      <c r="D5" s="17">
        <v>79.527494310497204</v>
      </c>
      <c r="E5" s="17">
        <v>517.14433152111985</v>
      </c>
      <c r="F5" s="17">
        <v>38.401100793533999</v>
      </c>
      <c r="G5" s="17">
        <v>41.126393516963205</v>
      </c>
      <c r="H5" s="18">
        <f t="shared" si="0"/>
        <v>0.86671484915572305</v>
      </c>
      <c r="I5" s="18">
        <f t="shared" si="1"/>
        <v>6.4358830316836396E-2</v>
      </c>
      <c r="J5" s="18">
        <f t="shared" si="2"/>
        <v>6.8926320527440521E-2</v>
      </c>
    </row>
    <row r="6" spans="1:10" ht="15" customHeight="1" x14ac:dyDescent="0.25">
      <c r="A6" s="8">
        <v>22</v>
      </c>
      <c r="B6" s="8" t="s">
        <v>21</v>
      </c>
      <c r="C6" s="17">
        <v>95.227151434345899</v>
      </c>
      <c r="D6" s="17">
        <v>162.36785278403701</v>
      </c>
      <c r="E6" s="17">
        <v>916.222541095113</v>
      </c>
      <c r="F6" s="17">
        <v>67.140701349691113</v>
      </c>
      <c r="G6" s="17">
        <v>95.227151434345899</v>
      </c>
      <c r="H6" s="18">
        <f t="shared" si="0"/>
        <v>0.84946291594524492</v>
      </c>
      <c r="I6" s="18">
        <f t="shared" si="1"/>
        <v>6.2248562318657039E-2</v>
      </c>
      <c r="J6" s="18">
        <f t="shared" si="2"/>
        <v>8.8288521736098052E-2</v>
      </c>
    </row>
    <row r="7" spans="1:10" ht="15" customHeight="1" x14ac:dyDescent="0.25">
      <c r="A7" s="8">
        <v>23</v>
      </c>
      <c r="B7" s="8" t="s">
        <v>22</v>
      </c>
      <c r="C7" s="17">
        <v>19.812153863844799</v>
      </c>
      <c r="D7" s="17">
        <v>37.863993461442398</v>
      </c>
      <c r="E7" s="17">
        <v>284.39583282814459</v>
      </c>
      <c r="F7" s="17">
        <v>18.051839597597599</v>
      </c>
      <c r="G7" s="17">
        <v>19.812153863844799</v>
      </c>
      <c r="H7" s="18">
        <f t="shared" si="0"/>
        <v>0.88250476673621325</v>
      </c>
      <c r="I7" s="18">
        <f t="shared" si="1"/>
        <v>5.6016413232271696E-2</v>
      </c>
      <c r="J7" s="18">
        <f t="shared" si="2"/>
        <v>6.1478820031514975E-2</v>
      </c>
    </row>
    <row r="8" spans="1:10" ht="15" customHeight="1" x14ac:dyDescent="0.25">
      <c r="A8" s="8">
        <v>31</v>
      </c>
      <c r="B8" s="8" t="s">
        <v>23</v>
      </c>
      <c r="C8" s="17">
        <v>96.137475448318398</v>
      </c>
      <c r="D8" s="17">
        <v>155.244611476503</v>
      </c>
      <c r="E8" s="17">
        <v>847.54226300690709</v>
      </c>
      <c r="F8" s="17">
        <v>59.107136028184598</v>
      </c>
      <c r="G8" s="17">
        <v>96.137475448318398</v>
      </c>
      <c r="H8" s="18">
        <f t="shared" si="0"/>
        <v>0.84518683338722611</v>
      </c>
      <c r="I8" s="18">
        <f t="shared" si="1"/>
        <v>5.894286964878144E-2</v>
      </c>
      <c r="J8" s="18">
        <f t="shared" si="2"/>
        <v>9.5870296963992505E-2</v>
      </c>
    </row>
    <row r="9" spans="1:10" ht="15" customHeight="1" x14ac:dyDescent="0.25">
      <c r="A9" s="8">
        <v>32</v>
      </c>
      <c r="B9" s="8" t="s">
        <v>24</v>
      </c>
      <c r="C9" s="17">
        <v>192.300128752859</v>
      </c>
      <c r="D9" s="17">
        <v>308.33195213298899</v>
      </c>
      <c r="E9" s="17">
        <v>1525.9054341597609</v>
      </c>
      <c r="F9" s="17">
        <v>116.03182338012999</v>
      </c>
      <c r="G9" s="17">
        <v>192.300128752859</v>
      </c>
      <c r="H9" s="18">
        <f t="shared" si="0"/>
        <v>0.83190182773661003</v>
      </c>
      <c r="I9" s="18">
        <f t="shared" si="1"/>
        <v>6.3258891268510517E-2</v>
      </c>
      <c r="J9" s="18">
        <f t="shared" si="2"/>
        <v>0.10483928099487953</v>
      </c>
    </row>
    <row r="10" spans="1:10" ht="15" customHeight="1" x14ac:dyDescent="0.25">
      <c r="A10" s="8">
        <v>33</v>
      </c>
      <c r="B10" s="8" t="s">
        <v>25</v>
      </c>
      <c r="C10" s="17">
        <v>7.5515791874491098</v>
      </c>
      <c r="D10" s="17">
        <v>13.005416056744401</v>
      </c>
      <c r="E10" s="17">
        <v>56.479252040925296</v>
      </c>
      <c r="F10" s="17">
        <v>5.4538368692952917</v>
      </c>
      <c r="G10" s="17">
        <v>7.5515791874491098</v>
      </c>
      <c r="H10" s="18">
        <f t="shared" si="0"/>
        <v>0.81283042125978633</v>
      </c>
      <c r="I10" s="18">
        <f t="shared" si="1"/>
        <v>7.8489788015238385E-2</v>
      </c>
      <c r="J10" s="18">
        <f t="shared" si="2"/>
        <v>0.10867979072497529</v>
      </c>
    </row>
    <row r="11" spans="1:10" ht="15" customHeight="1" x14ac:dyDescent="0.2">
      <c r="A11" s="67"/>
      <c r="B11" s="67"/>
      <c r="C11" s="11">
        <f>SUM(C2:C10)</f>
        <v>1214.2916559597902</v>
      </c>
      <c r="D11" s="11">
        <f t="shared" ref="D11:G11" si="3">SUM(D2:D10)</f>
        <v>1984.6576231379329</v>
      </c>
      <c r="E11" s="11">
        <f t="shared" si="3"/>
        <v>11742.36880784805</v>
      </c>
      <c r="F11" s="11">
        <f t="shared" si="3"/>
        <v>770.36596717814257</v>
      </c>
      <c r="G11" s="11">
        <f t="shared" si="3"/>
        <v>1214.2916559597902</v>
      </c>
      <c r="H11" s="19">
        <f t="shared" si="0"/>
        <v>0.85541969827799191</v>
      </c>
      <c r="I11" s="19">
        <f t="shared" si="1"/>
        <v>5.6120382010717E-2</v>
      </c>
      <c r="J11" s="19">
        <f t="shared" si="2"/>
        <v>8.8459919711291052E-2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8</v>
      </c>
      <c r="C2" s="15">
        <v>106.45488168221</v>
      </c>
      <c r="D2" s="15">
        <v>175.76827064623501</v>
      </c>
      <c r="E2" s="15">
        <v>1205.2188217900753</v>
      </c>
      <c r="F2" s="15">
        <v>69.313388964025009</v>
      </c>
      <c r="G2" s="15">
        <v>106.45488168221</v>
      </c>
      <c r="H2" s="16">
        <f>E2/SUM($E2:$G2)</f>
        <v>0.87272272738179746</v>
      </c>
      <c r="I2" s="16">
        <f t="shared" ref="I2:J2" si="0">F2/SUM($E2:$G2)</f>
        <v>5.0191192476494249E-2</v>
      </c>
      <c r="J2" s="16">
        <f t="shared" si="0"/>
        <v>7.7086080141708188E-2</v>
      </c>
    </row>
    <row r="3" spans="1:10" ht="15" customHeight="1" x14ac:dyDescent="0.25">
      <c r="A3" s="8">
        <v>2</v>
      </c>
      <c r="B3" s="8" t="s">
        <v>9</v>
      </c>
      <c r="C3" s="17">
        <v>66.089690501903505</v>
      </c>
      <c r="D3" s="17">
        <v>90.655475836781704</v>
      </c>
      <c r="E3" s="17">
        <v>422.34572476350223</v>
      </c>
      <c r="F3" s="17">
        <v>24.5657853348782</v>
      </c>
      <c r="G3" s="17">
        <v>66.089690501903505</v>
      </c>
      <c r="H3" s="18">
        <f t="shared" ref="H3:H11" si="1">E3/SUM($E3:$G3)</f>
        <v>0.8232840864101254</v>
      </c>
      <c r="I3" s="18">
        <f t="shared" ref="I3:I11" si="2">F3/SUM($E3:$G3)</f>
        <v>4.788640904959434E-2</v>
      </c>
      <c r="J3" s="18">
        <f t="shared" ref="J3:J11" si="3">G3/SUM($E3:$G3)</f>
        <v>0.12882950454028025</v>
      </c>
    </row>
    <row r="4" spans="1:10" ht="15" customHeight="1" x14ac:dyDescent="0.25">
      <c r="A4" s="8">
        <v>3</v>
      </c>
      <c r="B4" s="8" t="s">
        <v>10</v>
      </c>
      <c r="C4" s="17">
        <v>57.855623814795202</v>
      </c>
      <c r="D4" s="17">
        <v>99.418166080501308</v>
      </c>
      <c r="E4" s="17">
        <v>725.49603413913064</v>
      </c>
      <c r="F4" s="17">
        <v>41.562542265706107</v>
      </c>
      <c r="G4" s="17">
        <v>57.855623814795202</v>
      </c>
      <c r="H4" s="18">
        <f t="shared" si="1"/>
        <v>0.87948059803791545</v>
      </c>
      <c r="I4" s="18">
        <f t="shared" si="2"/>
        <v>5.0384079040753753E-2</v>
      </c>
      <c r="J4" s="18">
        <f t="shared" si="3"/>
        <v>7.0135322921330776E-2</v>
      </c>
    </row>
    <row r="5" spans="1:10" ht="15" customHeight="1" x14ac:dyDescent="0.25">
      <c r="A5" s="8">
        <v>4</v>
      </c>
      <c r="B5" s="8" t="s">
        <v>11</v>
      </c>
      <c r="C5" s="17">
        <v>198.229722346009</v>
      </c>
      <c r="D5" s="17">
        <v>312.63823130872498</v>
      </c>
      <c r="E5" s="17">
        <v>1936.198893368635</v>
      </c>
      <c r="F5" s="17">
        <v>114.40850896271598</v>
      </c>
      <c r="G5" s="17">
        <v>198.229722346009</v>
      </c>
      <c r="H5" s="18">
        <f t="shared" si="1"/>
        <v>0.86097782365915942</v>
      </c>
      <c r="I5" s="18">
        <f t="shared" si="2"/>
        <v>5.0874519860628034E-2</v>
      </c>
      <c r="J5" s="18">
        <f t="shared" si="3"/>
        <v>8.8147656480212624E-2</v>
      </c>
    </row>
    <row r="6" spans="1:10" ht="15" customHeight="1" x14ac:dyDescent="0.25">
      <c r="A6" s="8">
        <v>5</v>
      </c>
      <c r="B6" s="8" t="s">
        <v>12</v>
      </c>
      <c r="C6" s="17">
        <v>270.08543227140802</v>
      </c>
      <c r="D6" s="17">
        <v>462.58879321993095</v>
      </c>
      <c r="E6" s="17">
        <v>2913.579097587959</v>
      </c>
      <c r="F6" s="17">
        <v>192.50336094852292</v>
      </c>
      <c r="G6" s="17">
        <v>270.08543227140802</v>
      </c>
      <c r="H6" s="18">
        <f t="shared" si="1"/>
        <v>0.86298406708997011</v>
      </c>
      <c r="I6" s="18">
        <f t="shared" si="2"/>
        <v>5.7018302162235891E-2</v>
      </c>
      <c r="J6" s="18">
        <f t="shared" si="3"/>
        <v>7.999763074779398E-2</v>
      </c>
    </row>
    <row r="7" spans="1:10" ht="15" customHeight="1" x14ac:dyDescent="0.25">
      <c r="A7" s="8">
        <v>6</v>
      </c>
      <c r="B7" s="8" t="s">
        <v>13</v>
      </c>
      <c r="C7" s="17">
        <v>50.917753524279796</v>
      </c>
      <c r="D7" s="17">
        <v>75.254477117548404</v>
      </c>
      <c r="E7" s="17">
        <v>336.62142760674465</v>
      </c>
      <c r="F7" s="17">
        <v>24.336723593268609</v>
      </c>
      <c r="G7" s="17">
        <v>50.917753524279796</v>
      </c>
      <c r="H7" s="18">
        <f t="shared" si="1"/>
        <v>0.81728846904039387</v>
      </c>
      <c r="I7" s="18">
        <f t="shared" si="2"/>
        <v>5.908751474442149E-2</v>
      </c>
      <c r="J7" s="18">
        <f t="shared" si="3"/>
        <v>0.1236240162151845</v>
      </c>
    </row>
    <row r="8" spans="1:10" ht="15" customHeight="1" x14ac:dyDescent="0.25">
      <c r="A8" s="8">
        <v>7</v>
      </c>
      <c r="B8" s="8" t="s">
        <v>14</v>
      </c>
      <c r="C8" s="17">
        <v>334.245248397419</v>
      </c>
      <c r="D8" s="17">
        <v>539.84444677583201</v>
      </c>
      <c r="E8" s="17">
        <v>2930.3915904159185</v>
      </c>
      <c r="F8" s="17">
        <v>205.59919837841301</v>
      </c>
      <c r="G8" s="17">
        <v>334.245248397419</v>
      </c>
      <c r="H8" s="18">
        <f t="shared" si="1"/>
        <v>0.84443581330199813</v>
      </c>
      <c r="I8" s="18">
        <f t="shared" si="2"/>
        <v>5.924645936902663E-2</v>
      </c>
      <c r="J8" s="18">
        <f t="shared" si="3"/>
        <v>9.6317727328975367E-2</v>
      </c>
    </row>
    <row r="9" spans="1:10" ht="15" customHeight="1" x14ac:dyDescent="0.25">
      <c r="A9" s="8">
        <v>8</v>
      </c>
      <c r="B9" s="8" t="s">
        <v>15</v>
      </c>
      <c r="C9" s="17">
        <v>107.065584567447</v>
      </c>
      <c r="D9" s="17">
        <v>185.59396073978201</v>
      </c>
      <c r="E9" s="17">
        <v>982.20658534189806</v>
      </c>
      <c r="F9" s="17">
        <v>78.528376172335001</v>
      </c>
      <c r="G9" s="17">
        <v>107.065584567447</v>
      </c>
      <c r="H9" s="18">
        <f t="shared" si="1"/>
        <v>0.84107392194454333</v>
      </c>
      <c r="I9" s="18">
        <f t="shared" si="2"/>
        <v>6.7244681838710532E-2</v>
      </c>
      <c r="J9" s="18">
        <f t="shared" si="3"/>
        <v>9.1681396216746133E-2</v>
      </c>
    </row>
    <row r="10" spans="1:10" ht="15" customHeight="1" x14ac:dyDescent="0.25">
      <c r="A10" s="8">
        <v>9</v>
      </c>
      <c r="B10" s="8" t="s">
        <v>16</v>
      </c>
      <c r="C10" s="17">
        <v>23.347718854318799</v>
      </c>
      <c r="D10" s="17">
        <v>42.895801412595802</v>
      </c>
      <c r="E10" s="17">
        <v>290.31063283422225</v>
      </c>
      <c r="F10" s="17">
        <v>19.548082558277002</v>
      </c>
      <c r="G10" s="17">
        <v>23.347718854318799</v>
      </c>
      <c r="H10" s="18">
        <f t="shared" si="1"/>
        <v>0.87126358616226085</v>
      </c>
      <c r="I10" s="18">
        <f t="shared" si="2"/>
        <v>5.8666581881780325E-2</v>
      </c>
      <c r="J10" s="18">
        <f t="shared" si="3"/>
        <v>7.0069831955958867E-2</v>
      </c>
    </row>
    <row r="11" spans="1:10" ht="15" customHeight="1" x14ac:dyDescent="0.2">
      <c r="A11" s="67"/>
      <c r="B11" s="67"/>
      <c r="C11" s="11">
        <f>SUM(C2:C10)</f>
        <v>1214.2916559597904</v>
      </c>
      <c r="D11" s="11">
        <f t="shared" ref="D11:G11" si="4">SUM(D2:D10)</f>
        <v>1984.6576231379322</v>
      </c>
      <c r="E11" s="11">
        <f t="shared" si="4"/>
        <v>11742.368807848085</v>
      </c>
      <c r="F11" s="11">
        <f t="shared" si="4"/>
        <v>770.36596717814189</v>
      </c>
      <c r="G11" s="11">
        <f t="shared" si="4"/>
        <v>1214.2916559597904</v>
      </c>
      <c r="H11" s="19">
        <f t="shared" si="1"/>
        <v>0.85541969827799225</v>
      </c>
      <c r="I11" s="19">
        <f t="shared" si="2"/>
        <v>5.6120382010716813E-2</v>
      </c>
      <c r="J11" s="19">
        <f t="shared" si="3"/>
        <v>8.8459919711290844E-2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210.99603372649202</v>
      </c>
      <c r="D2" s="20">
        <v>628.79260810739504</v>
      </c>
      <c r="E2" s="15">
        <v>1440.30175385902</v>
      </c>
      <c r="F2" s="15">
        <v>2388.3007281983801</v>
      </c>
      <c r="G2" s="15">
        <v>1182.8936149666702</v>
      </c>
      <c r="H2" s="16">
        <v>3.6059778859381539E-2</v>
      </c>
      <c r="I2" s="16">
        <v>0.1074623157426657</v>
      </c>
      <c r="J2" s="16">
        <v>0.24615136985115088</v>
      </c>
      <c r="K2" s="16">
        <v>0.4081668957823652</v>
      </c>
      <c r="L2" s="16">
        <v>0.2021596397644366</v>
      </c>
    </row>
    <row r="3" spans="1:12" ht="15" customHeight="1" x14ac:dyDescent="0.25">
      <c r="A3" s="8">
        <v>12</v>
      </c>
      <c r="B3" s="8" t="s">
        <v>2</v>
      </c>
      <c r="C3" s="21">
        <v>54.405286168336801</v>
      </c>
      <c r="D3" s="21">
        <v>186.93463999277802</v>
      </c>
      <c r="E3" s="17">
        <v>420.37459233945197</v>
      </c>
      <c r="F3" s="17">
        <v>789.98328962199798</v>
      </c>
      <c r="G3" s="17">
        <v>742.35658463955804</v>
      </c>
      <c r="H3" s="18">
        <v>2.4796689793932271E-2</v>
      </c>
      <c r="I3" s="18">
        <v>8.5200549544008172E-2</v>
      </c>
      <c r="J3" s="18">
        <v>0.19159716082072015</v>
      </c>
      <c r="K3" s="18">
        <v>0.36005638339142448</v>
      </c>
      <c r="L3" s="18">
        <v>0.33834921644991484</v>
      </c>
    </row>
    <row r="4" spans="1:12" ht="15" customHeight="1" x14ac:dyDescent="0.25">
      <c r="A4" s="8">
        <v>13</v>
      </c>
      <c r="B4" s="8" t="s">
        <v>3</v>
      </c>
      <c r="C4" s="21">
        <v>141.71058532954999</v>
      </c>
      <c r="D4" s="21">
        <v>236.38653853796799</v>
      </c>
      <c r="E4" s="17">
        <v>454.02920751906697</v>
      </c>
      <c r="F4" s="17">
        <v>854.78884070890604</v>
      </c>
      <c r="G4" s="17">
        <v>290.42054172650103</v>
      </c>
      <c r="H4" s="18">
        <v>7.1667438330761543E-2</v>
      </c>
      <c r="I4" s="18">
        <v>0.11954800436040093</v>
      </c>
      <c r="J4" s="18">
        <v>0.22961665252152549</v>
      </c>
      <c r="K4" s="18">
        <v>0.43229322908282719</v>
      </c>
      <c r="L4" s="18">
        <v>0.14687467570448479</v>
      </c>
    </row>
    <row r="5" spans="1:12" ht="15" customHeight="1" x14ac:dyDescent="0.25">
      <c r="A5" s="8">
        <v>14</v>
      </c>
      <c r="B5" s="8" t="s">
        <v>4</v>
      </c>
      <c r="C5" s="21">
        <v>105.37345656021201</v>
      </c>
      <c r="D5" s="21">
        <v>121.035910539528</v>
      </c>
      <c r="E5" s="17">
        <v>228.74132738993001</v>
      </c>
      <c r="F5" s="17">
        <v>438.76865235142401</v>
      </c>
      <c r="G5" s="17">
        <v>144.958057668066</v>
      </c>
      <c r="H5" s="18">
        <v>0.10143011687697449</v>
      </c>
      <c r="I5" s="18">
        <v>0.11650644244853321</v>
      </c>
      <c r="J5" s="18">
        <v>0.22018125179842926</v>
      </c>
      <c r="K5" s="18">
        <v>0.42234882619160413</v>
      </c>
      <c r="L5" s="18">
        <v>0.13953336268445896</v>
      </c>
    </row>
    <row r="6" spans="1:12" ht="15" customHeight="1" x14ac:dyDescent="0.25">
      <c r="A6" s="8">
        <v>15</v>
      </c>
      <c r="B6" s="8" t="s">
        <v>5</v>
      </c>
      <c r="C6" s="21">
        <v>143.04016362767302</v>
      </c>
      <c r="D6" s="21">
        <v>222.53435213796197</v>
      </c>
      <c r="E6" s="17">
        <v>407.72100531530702</v>
      </c>
      <c r="F6" s="17">
        <v>574.27075554238797</v>
      </c>
      <c r="G6" s="17">
        <v>416.72640627978797</v>
      </c>
      <c r="H6" s="18">
        <v>8.1075076155903175E-2</v>
      </c>
      <c r="I6" s="18">
        <v>0.12613233297084525</v>
      </c>
      <c r="J6" s="18">
        <v>0.23109601330115365</v>
      </c>
      <c r="K6" s="18">
        <v>0.32549630858154088</v>
      </c>
      <c r="L6" s="18">
        <v>0.23620026899055702</v>
      </c>
    </row>
    <row r="7" spans="1:12" ht="15" customHeight="1" x14ac:dyDescent="0.25">
      <c r="A7" s="8">
        <v>16</v>
      </c>
      <c r="B7" s="8" t="s">
        <v>6</v>
      </c>
      <c r="C7" s="21">
        <v>33.320185612233296</v>
      </c>
      <c r="D7" s="21">
        <v>65.124123224682108</v>
      </c>
      <c r="E7" s="17">
        <v>93.162811477910296</v>
      </c>
      <c r="F7" s="17">
        <v>139.918818649321</v>
      </c>
      <c r="G7" s="17">
        <v>119.202225625796</v>
      </c>
      <c r="H7" s="18">
        <v>7.392523527467354E-2</v>
      </c>
      <c r="I7" s="18">
        <v>0.14448647397912184</v>
      </c>
      <c r="J7" s="18">
        <v>0.2066940093762871</v>
      </c>
      <c r="K7" s="18">
        <v>0.31042839041712517</v>
      </c>
      <c r="L7" s="18">
        <v>0.26446589095279227</v>
      </c>
    </row>
    <row r="8" spans="1:12" ht="15" customHeight="1" x14ac:dyDescent="0.25">
      <c r="A8" s="8">
        <v>17</v>
      </c>
      <c r="B8" s="8" t="s">
        <v>7</v>
      </c>
      <c r="C8" s="21">
        <v>25.815564215972401</v>
      </c>
      <c r="D8" s="21">
        <v>34.042441211228898</v>
      </c>
      <c r="E8" s="17">
        <v>54.880787517496195</v>
      </c>
      <c r="F8" s="17">
        <v>154.51005831925502</v>
      </c>
      <c r="G8" s="17">
        <v>181.20437782377201</v>
      </c>
      <c r="H8" s="18">
        <v>5.7310199037212121E-2</v>
      </c>
      <c r="I8" s="18">
        <v>7.5573753306581865E-2</v>
      </c>
      <c r="J8" s="18">
        <v>0.12183459674302459</v>
      </c>
      <c r="K8" s="18">
        <v>0.34301021358460415</v>
      </c>
      <c r="L8" s="18">
        <v>0.40227123732857722</v>
      </c>
    </row>
    <row r="9" spans="1:12" ht="15" customHeight="1" x14ac:dyDescent="0.25">
      <c r="A9" s="8">
        <v>18</v>
      </c>
      <c r="B9" s="8" t="s">
        <v>26</v>
      </c>
      <c r="C9" s="23" t="s">
        <v>62</v>
      </c>
      <c r="D9" s="2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27</v>
      </c>
      <c r="C10" s="23" t="s">
        <v>62</v>
      </c>
      <c r="D10" s="2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  <c r="K10" s="13" t="s">
        <v>62</v>
      </c>
      <c r="L10" s="13" t="s">
        <v>62</v>
      </c>
    </row>
    <row r="11" spans="1:12" ht="15" customHeight="1" x14ac:dyDescent="0.2">
      <c r="A11" s="67"/>
      <c r="B11" s="67"/>
      <c r="C11" s="22">
        <f t="shared" ref="C11:G11" si="0">SUM(C2:C10)</f>
        <v>714.66127524046954</v>
      </c>
      <c r="D11" s="22">
        <f t="shared" si="0"/>
        <v>1494.8506137515419</v>
      </c>
      <c r="E11" s="11">
        <f t="shared" si="0"/>
        <v>3099.2114854181827</v>
      </c>
      <c r="F11" s="11">
        <f t="shared" si="0"/>
        <v>5340.5411433916715</v>
      </c>
      <c r="G11" s="11">
        <f t="shared" si="0"/>
        <v>3077.7618087301516</v>
      </c>
      <c r="H11" s="19">
        <v>5.206235190641037E-2</v>
      </c>
      <c r="I11" s="19">
        <v>0.10889835702159679</v>
      </c>
      <c r="J11" s="19">
        <v>0.22577442569829795</v>
      </c>
      <c r="K11" s="19">
        <v>0.3890530269523349</v>
      </c>
      <c r="L11" s="19">
        <v>0.22421183842136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6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2017-10-30T07:12:40Z</dcterms:created>
  <dcterms:modified xsi:type="dcterms:W3CDTF">2017-11-20T13:06:40Z</dcterms:modified>
</cp:coreProperties>
</file>