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9" i="2"/>
  <c r="F10" i="2"/>
  <c r="E2" i="2"/>
  <c r="E3" i="2"/>
  <c r="E4" i="2"/>
  <c r="E5" i="2"/>
  <c r="E6" i="2"/>
  <c r="E7" i="2"/>
  <c r="E9" i="2"/>
  <c r="E10" i="2"/>
  <c r="C11" i="2"/>
  <c r="D11" i="2"/>
  <c r="F11" i="2" s="1"/>
  <c r="C11" i="3"/>
  <c r="D11" i="3"/>
  <c r="E11" i="3"/>
  <c r="F11" i="3"/>
  <c r="G11" i="3"/>
  <c r="H4" i="5"/>
  <c r="I4" i="5"/>
  <c r="J4" i="5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D11" i="5"/>
  <c r="E11" i="5"/>
  <c r="F11" i="5"/>
  <c r="G11" i="5"/>
  <c r="C11" i="5"/>
  <c r="H3" i="7"/>
  <c r="I3" i="7"/>
  <c r="J3" i="7"/>
  <c r="H4" i="7"/>
  <c r="I4" i="7"/>
  <c r="J4" i="7"/>
  <c r="H5" i="7"/>
  <c r="I5" i="7"/>
  <c r="J5" i="7"/>
  <c r="H6" i="7"/>
  <c r="I6" i="7"/>
  <c r="J6" i="7"/>
  <c r="H7" i="7"/>
  <c r="I7" i="7"/>
  <c r="J7" i="7"/>
  <c r="H9" i="7"/>
  <c r="I9" i="7"/>
  <c r="J9" i="7"/>
  <c r="I2" i="7"/>
  <c r="J2" i="7"/>
  <c r="H2" i="7"/>
  <c r="D11" i="7"/>
  <c r="E11" i="7"/>
  <c r="F11" i="7"/>
  <c r="G11" i="7"/>
  <c r="J11" i="7" s="1"/>
  <c r="C11" i="7"/>
  <c r="H3" i="9"/>
  <c r="I3" i="9"/>
  <c r="J3" i="9"/>
  <c r="H4" i="9"/>
  <c r="I4" i="9"/>
  <c r="J4" i="9"/>
  <c r="H5" i="9"/>
  <c r="I5" i="9"/>
  <c r="J5" i="9"/>
  <c r="J11" i="9"/>
  <c r="I2" i="9"/>
  <c r="J2" i="9"/>
  <c r="H2" i="9"/>
  <c r="D11" i="9"/>
  <c r="E11" i="9"/>
  <c r="H11" i="9" s="1"/>
  <c r="F11" i="9"/>
  <c r="G11" i="9"/>
  <c r="I11" i="9" s="1"/>
  <c r="C11" i="9"/>
  <c r="F11" i="10"/>
  <c r="E11" i="10"/>
  <c r="C11" i="10"/>
  <c r="I4" i="10"/>
  <c r="I5" i="10"/>
  <c r="I6" i="10"/>
  <c r="I7" i="10"/>
  <c r="I8" i="10"/>
  <c r="I9" i="10"/>
  <c r="H4" i="10"/>
  <c r="H5" i="10"/>
  <c r="H6" i="10"/>
  <c r="H7" i="10"/>
  <c r="H8" i="10"/>
  <c r="H9" i="10"/>
  <c r="G4" i="10"/>
  <c r="G5" i="10"/>
  <c r="G6" i="10"/>
  <c r="G7" i="10"/>
  <c r="G8" i="10"/>
  <c r="G9" i="10"/>
  <c r="F11" i="11"/>
  <c r="E11" i="11"/>
  <c r="C11" i="11"/>
  <c r="I3" i="11"/>
  <c r="I4" i="11"/>
  <c r="I5" i="11"/>
  <c r="I6" i="11"/>
  <c r="I7" i="11"/>
  <c r="I9" i="11"/>
  <c r="I2" i="11"/>
  <c r="H3" i="11"/>
  <c r="H4" i="11"/>
  <c r="H5" i="11"/>
  <c r="H6" i="11"/>
  <c r="H7" i="11"/>
  <c r="H9" i="11"/>
  <c r="H2" i="11"/>
  <c r="G3" i="11"/>
  <c r="G4" i="11"/>
  <c r="G5" i="11"/>
  <c r="G6" i="11"/>
  <c r="G7" i="11"/>
  <c r="G9" i="11"/>
  <c r="G2" i="11"/>
  <c r="F11" i="12"/>
  <c r="E11" i="12"/>
  <c r="C11" i="12"/>
  <c r="D5" i="12" s="1"/>
  <c r="I3" i="12"/>
  <c r="I4" i="12"/>
  <c r="I5" i="12"/>
  <c r="I6" i="12"/>
  <c r="I7" i="12"/>
  <c r="I9" i="12"/>
  <c r="I10" i="12"/>
  <c r="I2" i="12"/>
  <c r="H3" i="12"/>
  <c r="H4" i="12"/>
  <c r="H5" i="12"/>
  <c r="H6" i="12"/>
  <c r="H7" i="12"/>
  <c r="H9" i="12"/>
  <c r="H10" i="12"/>
  <c r="H2" i="12"/>
  <c r="G3" i="12"/>
  <c r="G4" i="12"/>
  <c r="G5" i="12"/>
  <c r="G6" i="12"/>
  <c r="G7" i="12"/>
  <c r="G9" i="12"/>
  <c r="G10" i="12"/>
  <c r="G2" i="12"/>
  <c r="E11" i="2" l="1"/>
  <c r="J11" i="5"/>
  <c r="H11" i="5"/>
  <c r="I11" i="5"/>
  <c r="I11" i="7"/>
  <c r="H11" i="7"/>
  <c r="G11" i="10"/>
  <c r="H11" i="10"/>
  <c r="I11" i="10"/>
  <c r="D4" i="10"/>
  <c r="D5" i="10"/>
  <c r="D6" i="10"/>
  <c r="D7" i="10"/>
  <c r="D8" i="10"/>
  <c r="D9" i="10"/>
  <c r="G11" i="11"/>
  <c r="H11" i="11"/>
  <c r="I11" i="11"/>
  <c r="D2" i="11"/>
  <c r="D3" i="11"/>
  <c r="D4" i="11"/>
  <c r="D5" i="11"/>
  <c r="D6" i="11"/>
  <c r="D7" i="11"/>
  <c r="D9" i="11"/>
  <c r="D9" i="12"/>
  <c r="D6" i="12"/>
  <c r="D7" i="12"/>
  <c r="D10" i="12"/>
  <c r="G11" i="12"/>
  <c r="H11" i="12"/>
  <c r="I11" i="12"/>
  <c r="D2" i="12"/>
  <c r="D3" i="12"/>
  <c r="D4" i="12"/>
</calcChain>
</file>

<file path=xl/sharedStrings.xml><?xml version="1.0" encoding="utf-8"?>
<sst xmlns="http://schemas.openxmlformats.org/spreadsheetml/2006/main" count="394" uniqueCount="139">
  <si>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</si>
  <si>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</si>
  <si>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</si>
  <si>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</si>
  <si>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</si>
  <si>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</si>
  <si>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</si>
  <si>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</si>
  <si>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</si>
  <si>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</si>
  <si>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</si>
  <si>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</si>
  <si>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</si>
  <si>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</si>
  <si>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</si>
  <si>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</si>
  <si>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</si>
  <si>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</si>
  <si>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</si>
  <si>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</si>
  <si>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</si>
  <si>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</si>
  <si>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</si>
  <si>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</si>
  <si>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</si>
  <si>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</si>
  <si>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</si>
  <si>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Tourismus- und Freizeitzonen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</si>
  <si>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</si>
  <si>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</si>
  <si>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</si>
  <si>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</si>
  <si>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</si>
  <si>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</si>
  <si>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</si>
  <si>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</si>
  <si>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</si>
  <si>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</si>
  <si>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</si>
  <si>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</si>
  <si>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</si>
  <si>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</si>
  <si>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</si>
  <si>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</si>
  <si>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</si>
  <si>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</si>
  <si>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</si>
  <si>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</si>
  <si>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</si>
  <si>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</si>
  <si>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</si>
  <si>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</si>
  <si>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</si>
  <si>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</si>
  <si>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</si>
  <si>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</si>
  <si>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</si>
  <si>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</si>
  <si>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</si>
  <si>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</si>
  <si>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</si>
  <si>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</si>
  <si>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</si>
  <si>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</si>
  <si>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</si>
  <si>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</si>
  <si>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01.01.2017</t>
  </si>
  <si>
    <t>Vollständigkeit</t>
  </si>
  <si>
    <t>ja</t>
  </si>
  <si>
    <t>Anzahl Gemeinden</t>
  </si>
  <si>
    <t>Zonentypen</t>
  </si>
  <si>
    <t>Anzahl Zonen innerhalb der Bauzonen</t>
  </si>
  <si>
    <t>Nur einzelne Kleinflächen. Die Verkehrsflächen sind ausgeschnitten.</t>
  </si>
  <si>
    <t>Bemerkungen</t>
  </si>
  <si>
    <t>keine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</si>
  <si>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</si>
  <si>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</si>
  <si>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</si>
  <si>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</si>
  <si>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</si>
  <si>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</si>
  <si>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</si>
  <si>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</si>
  <si>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</si>
  <si>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</si>
  <si>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</si>
  <si>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</si>
  <si>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</si>
  <si>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</si>
  <si>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</si>
  <si>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</si>
  <si>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</si>
  <si>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</si>
  <si>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</si>
  <si>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</si>
  <si>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</si>
  <si>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</si>
  <si>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</si>
  <si>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</si>
  <si>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</si>
  <si>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</si>
  <si>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</si>
  <si>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</si>
  <si>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</si>
  <si>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</si>
  <si>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</si>
  <si>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</si>
  <si>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</si>
  <si>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</si>
  <si>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</si>
  <si>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</si>
  <si>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</si>
  <si>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</si>
  <si>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</si>
  <si>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</si>
  <si>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</si>
  <si>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</si>
  <si>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</si>
  <si>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</si>
  <si>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</si>
  <si>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</si>
  <si>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</si>
  <si>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</si>
  <si>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</si>
  <si>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</si>
  <si>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</si>
  <si>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</si>
  <si>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</si>
  <si>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</si>
  <si>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</si>
  <si>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</si>
  <si>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</si>
  <si>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</si>
  <si>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</si>
  <si>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</si>
  <si>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</si>
  <si>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</si>
  <si>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</si>
  <si>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Faktenblatt Kanton Solothurn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</si>
</sst>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3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2" fillId="0" borderId="5" xfId="1" applyNumberFormat="1" applyFont="1" applyBorder="1" applyAlignment="1">
      <alignment horizontal="right"/>
    </xf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65A-483A-B65C-03B07331EB7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4801.33802143293</c:v>
                </c:pt>
                <c:pt idx="1">
                  <c:v>1460.9120686538502</c:v>
                </c:pt>
                <c:pt idx="2">
                  <c:v>323.75713006213402</c:v>
                </c:pt>
                <c:pt idx="3">
                  <c:v>903.57652978976409</c:v>
                </c:pt>
                <c:pt idx="4">
                  <c:v>915.8115215957821</c:v>
                </c:pt>
                <c:pt idx="5">
                  <c:v>43.742154307009102</c:v>
                </c:pt>
                <c:pt idx="6" formatCode="General">
                  <c:v>0</c:v>
                </c:pt>
                <c:pt idx="7">
                  <c:v>3.48228247637635</c:v>
                </c:pt>
                <c:pt idx="8">
                  <c:v>112.69455132160201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5A-483A-B65C-03B07331E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71000"/>
        <c:axId val="565471784"/>
      </c:barChart>
      <c:catAx>
        <c:axId val="5654710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71784"/>
        <c:crosses val="autoZero"/>
        <c:auto val="1"/>
        <c:lblAlgn val="ctr"/>
        <c:lblOffset val="100"/>
        <c:noMultiLvlLbl val="0"/>
      </c:catAx>
      <c:valAx>
        <c:axId val="56547178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7100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983-49D3-B30D-840D58534F0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83-49D3-B30D-840D58534F0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983-49D3-B30D-840D58534F0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983-49D3-B30D-840D58534F0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983-49D3-B30D-840D58534F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0.86123498576945523</c:v>
                </c:pt>
                <c:pt idx="1">
                  <c:v>0.5935492922660448</c:v>
                </c:pt>
                <c:pt idx="2">
                  <c:v>0.69854624031511481</c:v>
                </c:pt>
                <c:pt idx="3">
                  <c:v>0.87739252166004855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983-49D3-B30D-840D58534F09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983-49D3-B30D-840D58534F0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983-49D3-B30D-840D58534F0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983-49D3-B30D-840D58534F0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983-49D3-B30D-840D58534F0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983-49D3-B30D-840D58534F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7.5982852831546724E-2</c:v>
                </c:pt>
                <c:pt idx="1">
                  <c:v>7.2542816207422686E-2</c:v>
                </c:pt>
                <c:pt idx="2">
                  <c:v>9.7139062281214786E-2</c:v>
                </c:pt>
                <c:pt idx="3">
                  <c:v>7.6493797438644567E-2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983-49D3-B30D-840D58534F09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983-49D3-B30D-840D58534F0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983-49D3-B30D-840D58534F0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983-49D3-B30D-840D58534F0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983-49D3-B30D-840D58534F0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983-49D3-B30D-840D58534F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6.2782161398998018E-2</c:v>
                </c:pt>
                <c:pt idx="1">
                  <c:v>0.3339078915265325</c:v>
                </c:pt>
                <c:pt idx="2">
                  <c:v>0.2043146974036705</c:v>
                </c:pt>
                <c:pt idx="3">
                  <c:v>4.6113680901306887E-2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1983-49D3-B30D-840D58534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84816"/>
        <c:axId val="426582856"/>
      </c:barChart>
      <c:catAx>
        <c:axId val="426584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2856"/>
        <c:crosses val="autoZero"/>
        <c:auto val="1"/>
        <c:lblAlgn val="ctr"/>
        <c:lblOffset val="100"/>
        <c:noMultiLvlLbl val="0"/>
      </c:catAx>
      <c:valAx>
        <c:axId val="42658285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265848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>
                  <c:v>152.44949922525339</c:v>
                </c:pt>
                <c:pt idx="1">
                  <c:v>2538.8426076088299</c:v>
                </c:pt>
                <c:pt idx="2">
                  <c:v>1038.2176806116911</c:v>
                </c:pt>
                <c:pt idx="3">
                  <c:v>366.35572704290564</c:v>
                </c:pt>
                <c:pt idx="4">
                  <c:v>981.689439976279</c:v>
                </c:pt>
                <c:pt idx="5">
                  <c:v>840.25262623309209</c:v>
                </c:pt>
                <c:pt idx="6" formatCode="General">
                  <c:v>0</c:v>
                </c:pt>
                <c:pt idx="7">
                  <c:v>1179.0771519434229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8A-4EA6-BB8A-8DE657EF592F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>
                  <c:v>9.5375892324811566</c:v>
                </c:pt>
                <c:pt idx="1">
                  <c:v>182.39565339366203</c:v>
                </c:pt>
                <c:pt idx="2">
                  <c:v>89.611747077839993</c:v>
                </c:pt>
                <c:pt idx="3">
                  <c:v>28.479472537785206</c:v>
                </c:pt>
                <c:pt idx="4">
                  <c:v>75.689083837163992</c:v>
                </c:pt>
                <c:pt idx="5">
                  <c:v>84.377880092628303</c:v>
                </c:pt>
                <c:pt idx="6" formatCode="General">
                  <c:v>0</c:v>
                </c:pt>
                <c:pt idx="7">
                  <c:v>101.27407385819603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8A-4EA6-BB8A-8DE657EF592F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>
                  <c:v>8.7645271509454403</c:v>
                </c:pt>
                <c:pt idx="1">
                  <c:v>304.90555420561799</c:v>
                </c:pt>
                <c:pt idx="2">
                  <c:v>199.24009041404901</c:v>
                </c:pt>
                <c:pt idx="3">
                  <c:v>34.321076311540097</c:v>
                </c:pt>
                <c:pt idx="4">
                  <c:v>128.93281895551701</c:v>
                </c:pt>
                <c:pt idx="5">
                  <c:v>64.818432635769696</c:v>
                </c:pt>
                <c:pt idx="6" formatCode="General">
                  <c:v>0</c:v>
                </c:pt>
                <c:pt idx="7">
                  <c:v>156.08152729474099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8A-4EA6-BB8A-8DE657EF5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85992"/>
        <c:axId val="426597360"/>
      </c:barChart>
      <c:catAx>
        <c:axId val="4265859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7360"/>
        <c:crosses val="autoZero"/>
        <c:auto val="1"/>
        <c:lblAlgn val="ctr"/>
        <c:lblOffset val="100"/>
        <c:noMultiLvlLbl val="0"/>
      </c:catAx>
      <c:valAx>
        <c:axId val="42659736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65859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1ED-4A22-AF37-E42D29AA49A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ED-4A22-AF37-E42D29AA49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>
                  <c:v>0.89281438820836412</c:v>
                </c:pt>
                <c:pt idx="1">
                  <c:v>0.83896958064242955</c:v>
                </c:pt>
                <c:pt idx="2">
                  <c:v>0.78233857868676959</c:v>
                </c:pt>
                <c:pt idx="3">
                  <c:v>0.85366508105057826</c:v>
                </c:pt>
                <c:pt idx="4">
                  <c:v>0.82751416477644513</c:v>
                </c:pt>
                <c:pt idx="5">
                  <c:v>0.84921272149223581</c:v>
                </c:pt>
                <c:pt idx="6" formatCode="General">
                  <c:v>0</c:v>
                </c:pt>
                <c:pt idx="7">
                  <c:v>0.8208370001323182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ED-4A22-AF37-E42D29AA49AA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ED-4A22-AF37-E42D29AA49A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1ED-4A22-AF37-E42D29AA49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>
                  <c:v>5.5856509459558647E-2</c:v>
                </c:pt>
                <c:pt idx="1">
                  <c:v>6.0273293184884058E-2</c:v>
                </c:pt>
                <c:pt idx="2">
                  <c:v>6.7526038278610839E-2</c:v>
                </c:pt>
                <c:pt idx="3">
                  <c:v>6.636154272374413E-2</c:v>
                </c:pt>
                <c:pt idx="4">
                  <c:v>6.3802040078702021E-2</c:v>
                </c:pt>
                <c:pt idx="5">
                  <c:v>8.5277649780684986E-2</c:v>
                </c:pt>
                <c:pt idx="6" formatCode="General">
                  <c:v>0</c:v>
                </c:pt>
                <c:pt idx="7">
                  <c:v>7.050387401699848E-2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1ED-4A22-AF37-E42D29AA49AA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1ED-4A22-AF37-E42D29AA49A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ED-4A22-AF37-E42D29AA49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>
                  <c:v>5.1329102332077166E-2</c:v>
                </c:pt>
                <c:pt idx="1">
                  <c:v>0.10075712617268635</c:v>
                </c:pt>
                <c:pt idx="2">
                  <c:v>0.15013538303461957</c:v>
                </c:pt>
                <c:pt idx="3">
                  <c:v>7.9973376225677642E-2</c:v>
                </c:pt>
                <c:pt idx="4">
                  <c:v>0.10868379514485289</c:v>
                </c:pt>
                <c:pt idx="5">
                  <c:v>6.550962872707923E-2</c:v>
                </c:pt>
                <c:pt idx="6" formatCode="General">
                  <c:v>0</c:v>
                </c:pt>
                <c:pt idx="7">
                  <c:v>0.10865912585068339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1ED-4A22-AF37-E42D29AA4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55984"/>
        <c:axId val="487455592"/>
      </c:barChart>
      <c:catAx>
        <c:axId val="4874559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5592"/>
        <c:crosses val="autoZero"/>
        <c:auto val="1"/>
        <c:lblAlgn val="ctr"/>
        <c:lblOffset val="100"/>
        <c:noMultiLvlLbl val="0"/>
      </c:catAx>
      <c:valAx>
        <c:axId val="48745559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874559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637.14327862473306</c:v>
                </c:pt>
                <c:pt idx="3" formatCode="#,##0">
                  <c:v>987.88608943110694</c:v>
                </c:pt>
                <c:pt idx="4" formatCode="#,##0">
                  <c:v>3563.2087249838764</c:v>
                </c:pt>
                <c:pt idx="5" formatCode="#,##0">
                  <c:v>172.5004549248674</c:v>
                </c:pt>
                <c:pt idx="6" formatCode="#,##0">
                  <c:v>1381.7157369847571</c:v>
                </c:pt>
                <c:pt idx="7" formatCode="#,##0">
                  <c:v>354.43044769214521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A4-46EE-AB40-6090BB04E26D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54.908278127134096</c:v>
                </c:pt>
                <c:pt idx="3" formatCode="#,##0">
                  <c:v>76.460810797828003</c:v>
                </c:pt>
                <c:pt idx="4" formatCode="#,##0">
                  <c:v>266.61121461050698</c:v>
                </c:pt>
                <c:pt idx="5" formatCode="#,##0">
                  <c:v>12.143464750376598</c:v>
                </c:pt>
                <c:pt idx="6" formatCode="#,##0">
                  <c:v>130.50010132869099</c:v>
                </c:pt>
                <c:pt idx="7" formatCode="#,##0">
                  <c:v>30.741630415217706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A4-46EE-AB40-6090BB04E26D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46.9431267474489</c:v>
                </c:pt>
                <c:pt idx="3" formatCode="#,##0">
                  <c:v>142.88248301959501</c:v>
                </c:pt>
                <c:pt idx="4" formatCode="#,##0">
                  <c:v>506.58032762751702</c:v>
                </c:pt>
                <c:pt idx="5" formatCode="#,##0">
                  <c:v>20.240546611822001</c:v>
                </c:pt>
                <c:pt idx="6" formatCode="#,##0">
                  <c:v>144.67696085178201</c:v>
                </c:pt>
                <c:pt idx="7" formatCode="#,##0">
                  <c:v>35.740582110016099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A4-46EE-AB40-6090BB04E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96184"/>
        <c:axId val="426582464"/>
      </c:barChart>
      <c:catAx>
        <c:axId val="4265961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2464"/>
        <c:crosses val="autoZero"/>
        <c:auto val="1"/>
        <c:lblAlgn val="ctr"/>
        <c:lblOffset val="100"/>
        <c:noMultiLvlLbl val="0"/>
      </c:catAx>
      <c:valAx>
        <c:axId val="42658246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265961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ECF-443B-9598-87E219B3C67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ECF-443B-9598-87E219B3C67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ECF-443B-9598-87E219B3C6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0.86217572717534008</c:v>
                </c:pt>
                <c:pt idx="3" formatCode="0%">
                  <c:v>0.81830851960611439</c:v>
                </c:pt>
                <c:pt idx="4" formatCode="0%">
                  <c:v>0.82169737695054468</c:v>
                </c:pt>
                <c:pt idx="5" formatCode="0%">
                  <c:v>0.84194013363206854</c:v>
                </c:pt>
                <c:pt idx="6" formatCode="0%">
                  <c:v>0.83391981525955583</c:v>
                </c:pt>
                <c:pt idx="7" formatCode="0%">
                  <c:v>0.84205223836484455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CF-443B-9598-87E219B3C67A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ECF-443B-9598-87E219B3C67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ECF-443B-9598-87E219B3C67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ECF-443B-9598-87E219B3C6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7.4301316847274604E-2</c:v>
                </c:pt>
                <c:pt idx="3" formatCode="0%">
                  <c:v>6.3335776828161564E-2</c:v>
                </c:pt>
                <c:pt idx="4" formatCode="0%">
                  <c:v>6.1482150673630165E-2</c:v>
                </c:pt>
                <c:pt idx="5" formatCode="0%">
                  <c:v>5.9269816645651646E-2</c:v>
                </c:pt>
                <c:pt idx="6" formatCode="0%">
                  <c:v>7.8761946092371873E-2</c:v>
                </c:pt>
                <c:pt idx="7" formatCode="0%">
                  <c:v>7.3035651622693626E-2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ECF-443B-9598-87E219B3C67A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ECF-443B-9598-87E219B3C67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ECF-443B-9598-87E219B3C67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ECF-443B-9598-87E219B3C6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6.3522955977385387E-2</c:v>
                </c:pt>
                <c:pt idx="3" formatCode="0%">
                  <c:v>0.11835570356572418</c:v>
                </c:pt>
                <c:pt idx="4" formatCode="0%">
                  <c:v>0.1168204723758252</c:v>
                </c:pt>
                <c:pt idx="5" formatCode="0%">
                  <c:v>9.8790049722279755E-2</c:v>
                </c:pt>
                <c:pt idx="6" formatCode="0%">
                  <c:v>8.7318238648072255E-2</c:v>
                </c:pt>
                <c:pt idx="7" formatCode="0%">
                  <c:v>8.4912110012461947E-2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ECF-443B-9598-87E219B3C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48536"/>
        <c:axId val="487444616"/>
      </c:barChart>
      <c:catAx>
        <c:axId val="4874485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4616"/>
        <c:crosses val="autoZero"/>
        <c:auto val="1"/>
        <c:lblAlgn val="ctr"/>
        <c:lblOffset val="100"/>
        <c:noMultiLvlLbl val="0"/>
      </c:catAx>
      <c:valAx>
        <c:axId val="48744461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874485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83.367766974632502</c:v>
                </c:pt>
                <c:pt idx="1">
                  <c:v>40.984170198517198</c:v>
                </c:pt>
                <c:pt idx="2">
                  <c:v>11.7559069319976</c:v>
                </c:pt>
                <c:pt idx="3">
                  <c:v>92.161022915082</c:v>
                </c:pt>
                <c:pt idx="4">
                  <c:v>24.883845968821099</c:v>
                </c:pt>
                <c:pt idx="5">
                  <c:v>0.76579267762635805</c:v>
                </c:pt>
                <c:pt idx="6" formatCode="General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CC-4A40-8866-BA79AD9DC341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199.45587459511302</c:v>
                </c:pt>
                <c:pt idx="1">
                  <c:v>58.126533122593401</c:v>
                </c:pt>
                <c:pt idx="2">
                  <c:v>30.123210556319403</c:v>
                </c:pt>
                <c:pt idx="3">
                  <c:v>74.979706613264199</c:v>
                </c:pt>
                <c:pt idx="4">
                  <c:v>71.350369951981406</c:v>
                </c:pt>
                <c:pt idx="5">
                  <c:v>1.5909502104498601</c:v>
                </c:pt>
                <c:pt idx="6" formatCode="General">
                  <c:v>0</c:v>
                </c:pt>
                <c:pt idx="7">
                  <c:v>0</c:v>
                </c:pt>
                <c:pt idx="8">
                  <c:v>1.7237037456769402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CC-4A40-8866-BA79AD9DC341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1249.4728737349001</c:v>
                </c:pt>
                <c:pt idx="1">
                  <c:v>365.08376229694898</c:v>
                </c:pt>
                <c:pt idx="2">
                  <c:v>106.887606180597</c:v>
                </c:pt>
                <c:pt idx="3">
                  <c:v>295.295872982292</c:v>
                </c:pt>
                <c:pt idx="4">
                  <c:v>283.67025471811996</c:v>
                </c:pt>
                <c:pt idx="5">
                  <c:v>7.6015663920281495</c:v>
                </c:pt>
                <c:pt idx="6" formatCode="General">
                  <c:v>0</c:v>
                </c:pt>
                <c:pt idx="7">
                  <c:v>1.3522134581271101</c:v>
                </c:pt>
                <c:pt idx="8">
                  <c:v>28.725441412945599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CC-4A40-8866-BA79AD9DC341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2037.02675794877</c:v>
                </c:pt>
                <c:pt idx="1">
                  <c:v>578.41651428338298</c:v>
                </c:pt>
                <c:pt idx="2">
                  <c:v>99.760431398479895</c:v>
                </c:pt>
                <c:pt idx="3">
                  <c:v>304.14695948992102</c:v>
                </c:pt>
                <c:pt idx="4">
                  <c:v>341.03361398586799</c:v>
                </c:pt>
                <c:pt idx="5">
                  <c:v>24.1437239507915</c:v>
                </c:pt>
                <c:pt idx="6" formatCode="General">
                  <c:v>0</c:v>
                </c:pt>
                <c:pt idx="7">
                  <c:v>1.67978704914695</c:v>
                </c:pt>
                <c:pt idx="8">
                  <c:v>35.695133121101101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CC-4A40-8866-BA79AD9DC341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1232.01477532536</c:v>
                </c:pt>
                <c:pt idx="1">
                  <c:v>418.30113354272498</c:v>
                </c:pt>
                <c:pt idx="2">
                  <c:v>75.229988455492702</c:v>
                </c:pt>
                <c:pt idx="3">
                  <c:v>136.992961380026</c:v>
                </c:pt>
                <c:pt idx="4">
                  <c:v>194.87341589373798</c:v>
                </c:pt>
                <c:pt idx="5">
                  <c:v>9.6401318908920288</c:v>
                </c:pt>
                <c:pt idx="6" formatCode="General">
                  <c:v>0</c:v>
                </c:pt>
                <c:pt idx="7">
                  <c:v>0.45027945180123297</c:v>
                </c:pt>
                <c:pt idx="8">
                  <c:v>46.550271626303505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FCC-4A40-8866-BA79AD9DC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50496"/>
        <c:axId val="487459120"/>
      </c:barChart>
      <c:catAx>
        <c:axId val="4874504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9120"/>
        <c:crosses val="autoZero"/>
        <c:auto val="1"/>
        <c:lblAlgn val="ctr"/>
        <c:lblOffset val="100"/>
        <c:noMultiLvlLbl val="0"/>
      </c:catAx>
      <c:valAx>
        <c:axId val="48745912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50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2F-4366-A6A0-DA7E1224473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C2F-4366-A6A0-DA7E1224473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2F-4366-A6A0-DA7E122447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1.7363444550485226E-2</c:v>
                </c:pt>
                <c:pt idx="1">
                  <c:v>2.8053823239164697E-2</c:v>
                </c:pt>
                <c:pt idx="2">
                  <c:v>3.6310880445998769E-2</c:v>
                </c:pt>
                <c:pt idx="3">
                  <c:v>0.10199581389108746</c:v>
                </c:pt>
                <c:pt idx="4">
                  <c:v>2.7171362179588241E-2</c:v>
                </c:pt>
                <c:pt idx="5">
                  <c:v>1.750696783056397E-2</c:v>
                </c:pt>
                <c:pt idx="6" formatCode="General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2F-4366-A6A0-DA7E12244739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C2F-4366-A6A0-DA7E1224473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2F-4366-A6A0-DA7E122447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4.1541727030479168E-2</c:v>
                </c:pt>
                <c:pt idx="1">
                  <c:v>3.9787837055822221E-2</c:v>
                </c:pt>
                <c:pt idx="2">
                  <c:v>9.3042612831768984E-2</c:v>
                </c:pt>
                <c:pt idx="3">
                  <c:v>8.2981025594533797E-2</c:v>
                </c:pt>
                <c:pt idx="4">
                  <c:v>7.7909449610081491E-2</c:v>
                </c:pt>
                <c:pt idx="5">
                  <c:v>3.6371089680181615E-2</c:v>
                </c:pt>
                <c:pt idx="6" formatCode="General">
                  <c:v>0</c:v>
                </c:pt>
                <c:pt idx="7">
                  <c:v>0</c:v>
                </c:pt>
                <c:pt idx="8">
                  <c:v>1.5295360309032594E-2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C2F-4366-A6A0-DA7E12244739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2F-4366-A6A0-DA7E122447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0.26023430574832185</c:v>
                </c:pt>
                <c:pt idx="1">
                  <c:v>0.24990124932036276</c:v>
                </c:pt>
                <c:pt idx="2">
                  <c:v>0.33014748344244965</c:v>
                </c:pt>
                <c:pt idx="3">
                  <c:v>0.32680781908486328</c:v>
                </c:pt>
                <c:pt idx="4">
                  <c:v>0.3097474257066079</c:v>
                </c:pt>
                <c:pt idx="5">
                  <c:v>0.17378121020904433</c:v>
                </c:pt>
                <c:pt idx="6" formatCode="General">
                  <c:v>0</c:v>
                </c:pt>
                <c:pt idx="7">
                  <c:v>0.38831267848039008</c:v>
                </c:pt>
                <c:pt idx="8">
                  <c:v>0.25489645627848861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C2F-4366-A6A0-DA7E12244739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2F-4366-A6A0-DA7E122447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0.42426230716075947</c:v>
                </c:pt>
                <c:pt idx="1">
                  <c:v>0.39592834432712004</c:v>
                </c:pt>
                <c:pt idx="2">
                  <c:v>0.30813352969747759</c:v>
                </c:pt>
                <c:pt idx="3">
                  <c:v>0.33660343271425913</c:v>
                </c:pt>
                <c:pt idx="4">
                  <c:v>0.37238407007640356</c:v>
                </c:pt>
                <c:pt idx="5">
                  <c:v>0.55195539323602327</c:v>
                </c:pt>
                <c:pt idx="6" formatCode="General">
                  <c:v>0</c:v>
                </c:pt>
                <c:pt idx="7">
                  <c:v>0.48238139060852864</c:v>
                </c:pt>
                <c:pt idx="8">
                  <c:v>0.31674231940112707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C2F-4366-A6A0-DA7E12244739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2F-4366-A6A0-DA7E122447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0.25659821550995426</c:v>
                </c:pt>
                <c:pt idx="1">
                  <c:v>0.28632874605753034</c:v>
                </c:pt>
                <c:pt idx="2">
                  <c:v>0.23236549358230496</c:v>
                </c:pt>
                <c:pt idx="3">
                  <c:v>0.15161190871525637</c:v>
                </c:pt>
                <c:pt idx="4">
                  <c:v>0.21278769242731885</c:v>
                </c:pt>
                <c:pt idx="5">
                  <c:v>0.22038533904418681</c:v>
                </c:pt>
                <c:pt idx="6" formatCode="General">
                  <c:v>0</c:v>
                </c:pt>
                <c:pt idx="7">
                  <c:v>0.12930593091108133</c:v>
                </c:pt>
                <c:pt idx="8">
                  <c:v>0.41306586401135181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2F-4366-A6A0-DA7E12244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46184"/>
        <c:axId val="487453632"/>
      </c:barChart>
      <c:catAx>
        <c:axId val="4874461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3632"/>
        <c:crosses val="autoZero"/>
        <c:auto val="1"/>
        <c:lblAlgn val="ctr"/>
        <c:lblOffset val="100"/>
        <c:noMultiLvlLbl val="0"/>
      </c:catAx>
      <c:valAx>
        <c:axId val="48745363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874461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4742.9161560000002</c:v>
                </c:pt>
                <c:pt idx="1">
                  <c:v>1458.467089</c:v>
                </c:pt>
                <c:pt idx="2">
                  <c:v>288.42852149999999</c:v>
                </c:pt>
                <c:pt idx="3">
                  <c:v>897.71255570000005</c:v>
                </c:pt>
                <c:pt idx="4">
                  <c:v>948.29916539999988</c:v>
                </c:pt>
                <c:pt idx="5">
                  <c:v>34.754366139999995</c:v>
                </c:pt>
                <c:pt idx="6">
                  <c:v>10.4660014</c:v>
                </c:pt>
                <c:pt idx="7">
                  <c:v>24.42554312</c:v>
                </c:pt>
                <c:pt idx="8">
                  <c:v>123.8802601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70-4D77-B08B-2DF12122B043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70-4D77-B08B-2DF12122B04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4801.33802143293</c:v>
                </c:pt>
                <c:pt idx="1">
                  <c:v>1460.9120686538502</c:v>
                </c:pt>
                <c:pt idx="2">
                  <c:v>323.75713006213402</c:v>
                </c:pt>
                <c:pt idx="3">
                  <c:v>903.57652978976409</c:v>
                </c:pt>
                <c:pt idx="4">
                  <c:v>915.8115215957821</c:v>
                </c:pt>
                <c:pt idx="5">
                  <c:v>43.742154307009102</c:v>
                </c:pt>
                <c:pt idx="6" formatCode="General">
                  <c:v>0</c:v>
                </c:pt>
                <c:pt idx="7">
                  <c:v>3.48228247637635</c:v>
                </c:pt>
                <c:pt idx="8">
                  <c:v>112.69455132160201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70-4D77-B08B-2DF12122B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87452848"/>
        <c:axId val="487448144"/>
      </c:barChart>
      <c:catAx>
        <c:axId val="4874528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8144"/>
        <c:crosses val="autoZero"/>
        <c:auto val="1"/>
        <c:lblAlgn val="ctr"/>
        <c:lblOffset val="100"/>
        <c:noMultiLvlLbl val="0"/>
      </c:catAx>
      <c:valAx>
        <c:axId val="48744814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528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6DF-4535-8D03-B76F0A1BDB92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6DF-4535-8D03-B76F0A1BDB92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6DF-4535-8D03-B76F0A1BDB92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6DF-4535-8D03-B76F0A1BDB92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6DF-4535-8D03-B76F0A1BDB92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6DF-4535-8D03-B76F0A1BDB92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6DF-4535-8D03-B76F0A1BDB92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F6DF-4535-8D03-B76F0A1BDB92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F6DF-4535-8D03-B76F0A1BDB9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F6DF-4535-8D03-B76F0A1BDB9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F6DF-4535-8D03-B76F0A1BDB9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F6DF-4535-8D03-B76F0A1BDB9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F6DF-4535-8D03-B76F0A1BDB9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6DF-4535-8D03-B76F0A1BDB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4801.33802143293</c:v>
                </c:pt>
                <c:pt idx="1">
                  <c:v>1460.9120686538502</c:v>
                </c:pt>
                <c:pt idx="2">
                  <c:v>323.75713006213402</c:v>
                </c:pt>
                <c:pt idx="3">
                  <c:v>903.57652978976409</c:v>
                </c:pt>
                <c:pt idx="4">
                  <c:v>915.8115215957821</c:v>
                </c:pt>
                <c:pt idx="5">
                  <c:v>43.742154307009102</c:v>
                </c:pt>
                <c:pt idx="6" formatCode="General">
                  <c:v>0</c:v>
                </c:pt>
                <c:pt idx="7">
                  <c:v>3.48228247637635</c:v>
                </c:pt>
                <c:pt idx="8">
                  <c:v>112.69455132160201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F6DF-4535-8D03-B76F0A1BD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746-45BB-A373-DC479E0B24F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746-45BB-A373-DC479E0B24F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>
                  <c:v>170.75161560868</c:v>
                </c:pt>
                <c:pt idx="1">
                  <c:v>3026.14381520811</c:v>
                </c:pt>
                <c:pt idx="2">
                  <c:v>1327.0695181035801</c:v>
                </c:pt>
                <c:pt idx="3">
                  <c:v>429.15627589223095</c:v>
                </c:pt>
                <c:pt idx="4">
                  <c:v>1186.31134276896</c:v>
                </c:pt>
                <c:pt idx="5">
                  <c:v>989.44893896149006</c:v>
                </c:pt>
                <c:pt idx="6" formatCode="General">
                  <c:v>0</c:v>
                </c:pt>
                <c:pt idx="7">
                  <c:v>1436.4327530963599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46-45BB-A373-DC479E0B2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12784"/>
        <c:axId val="500818272"/>
      </c:barChart>
      <c:catAx>
        <c:axId val="5008127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8272"/>
        <c:crosses val="autoZero"/>
        <c:auto val="1"/>
        <c:lblAlgn val="ctr"/>
        <c:lblOffset val="100"/>
        <c:noMultiLvlLbl val="0"/>
      </c:catAx>
      <c:valAx>
        <c:axId val="50081827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1278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1E0-401D-9D1D-17B55479B9B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E0-401D-9D1D-17B55479B9B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>
                  <c:v>260.13347898945761</c:v>
                </c:pt>
                <c:pt idx="1">
                  <c:v>270.58762967274492</c:v>
                </c:pt>
                <c:pt idx="2">
                  <c:v>318.34133377397757</c:v>
                </c:pt>
                <c:pt idx="3">
                  <c:v>362.31006829230137</c:v>
                </c:pt>
                <c:pt idx="4">
                  <c:v>383.75807678612881</c:v>
                </c:pt>
                <c:pt idx="5">
                  <c:v>434.97997052863678</c:v>
                </c:pt>
                <c:pt idx="6" formatCode="General">
                  <c:v>0</c:v>
                </c:pt>
                <c:pt idx="7">
                  <c:v>414.7344458196506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E0-401D-9D1D-17B55479B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08080"/>
        <c:axId val="500815920"/>
      </c:barChart>
      <c:catAx>
        <c:axId val="5008080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5920"/>
        <c:crosses val="autoZero"/>
        <c:auto val="1"/>
        <c:lblAlgn val="ctr"/>
        <c:lblOffset val="100"/>
        <c:noMultiLvlLbl val="0"/>
      </c:catAx>
      <c:valAx>
        <c:axId val="50081592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0808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89-4056-B6C5-41EAF8ADF89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89-4056-B6C5-41EAF8ADF89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>
                  <c:v>180.70866293648004</c:v>
                </c:pt>
                <c:pt idx="1">
                  <c:v>165.65634320918514</c:v>
                </c:pt>
                <c:pt idx="2">
                  <c:v>199.35247909741474</c:v>
                </c:pt>
                <c:pt idx="3">
                  <c:v>270.57327778338754</c:v>
                </c:pt>
                <c:pt idx="4">
                  <c:v>299.5584421920509</c:v>
                </c:pt>
                <c:pt idx="5">
                  <c:v>354.05744613235885</c:v>
                </c:pt>
                <c:pt idx="6" formatCode="General">
                  <c:v>0</c:v>
                </c:pt>
                <c:pt idx="7">
                  <c:v>273.33550637394575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89-4056-B6C5-41EAF8ADF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17096"/>
        <c:axId val="500805336"/>
      </c:barChart>
      <c:catAx>
        <c:axId val="5008170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5336"/>
        <c:crosses val="autoZero"/>
        <c:auto val="1"/>
        <c:lblAlgn val="ctr"/>
        <c:lblOffset val="100"/>
        <c:noMultiLvlLbl val="0"/>
      </c:catAx>
      <c:valAx>
        <c:axId val="50080533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1709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4B2-4ECB-9AEE-03FB3E7D3A9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4B2-4ECB-9AEE-03FB3E7D3A9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4B2-4ECB-9AEE-03FB3E7D3A9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738.99468349931601</c:v>
                </c:pt>
                <c:pt idx="3" formatCode="#,##0">
                  <c:v>1207.22938324853</c:v>
                </c:pt>
                <c:pt idx="4" formatCode="#,##0">
                  <c:v>4336.4002672219003</c:v>
                </c:pt>
                <c:pt idx="5" formatCode="#,##0">
                  <c:v>204.884466287066</c:v>
                </c:pt>
                <c:pt idx="6" formatCode="#,##0">
                  <c:v>1656.8927991652301</c:v>
                </c:pt>
                <c:pt idx="7" formatCode="#,##0">
                  <c:v>420.91266021737903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4B2-4ECB-9AEE-03FB3E7D3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04552"/>
        <c:axId val="500812392"/>
      </c:barChart>
      <c:catAx>
        <c:axId val="5008045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2392"/>
        <c:crosses val="autoZero"/>
        <c:auto val="1"/>
        <c:lblAlgn val="ctr"/>
        <c:lblOffset val="100"/>
        <c:noMultiLvlLbl val="0"/>
      </c:catAx>
      <c:valAx>
        <c:axId val="50081239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0455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51F-45D4-AD76-57895FCC849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1F-45D4-AD76-57895FCC849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1F-45D4-AD76-57895FCC849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324.53325874986433</c:v>
                </c:pt>
                <c:pt idx="3" formatCode="#,##0">
                  <c:v>235.08449034107647</c:v>
                </c:pt>
                <c:pt idx="4" formatCode="#,##0">
                  <c:v>331.05324665021988</c:v>
                </c:pt>
                <c:pt idx="5" formatCode="#,##0">
                  <c:v>342.10129618812152</c:v>
                </c:pt>
                <c:pt idx="6" formatCode="#,##0">
                  <c:v>409.43283561461652</c:v>
                </c:pt>
                <c:pt idx="7" formatCode="#,##0">
                  <c:v>486.15460870568148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1F-45D4-AD76-57895FCC8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13176"/>
        <c:axId val="426583248"/>
      </c:barChart>
      <c:catAx>
        <c:axId val="5008131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3248"/>
        <c:crosses val="autoZero"/>
        <c:auto val="1"/>
        <c:lblAlgn val="ctr"/>
        <c:lblOffset val="100"/>
        <c:noMultiLvlLbl val="0"/>
      </c:catAx>
      <c:valAx>
        <c:axId val="42658324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1317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1D9-4FCD-8AB3-368AF1C2537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1D9-4FCD-8AB3-368AF1C2537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1D9-4FCD-8AB3-368AF1C2537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244.52209764387402</c:v>
                </c:pt>
                <c:pt idx="3" formatCode="#,##0">
                  <c:v>117.82905669248555</c:v>
                </c:pt>
                <c:pt idx="4" formatCode="#,##0">
                  <c:v>232.75937538764063</c:v>
                </c:pt>
                <c:pt idx="5" formatCode="#,##0">
                  <c:v>237.27210919173828</c:v>
                </c:pt>
                <c:pt idx="6" formatCode="#,##0">
                  <c:v>297.44058866622925</c:v>
                </c:pt>
                <c:pt idx="7" formatCode="#,##0">
                  <c:v>371.4044473814339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D9-4FCD-8AB3-368AF1C25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6595792"/>
        <c:axId val="426590696"/>
      </c:barChart>
      <c:catAx>
        <c:axId val="4265957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0696"/>
        <c:crosses val="autoZero"/>
        <c:auto val="1"/>
        <c:lblAlgn val="ctr"/>
        <c:lblOffset val="100"/>
        <c:noMultiLvlLbl val="0"/>
      </c:catAx>
      <c:valAx>
        <c:axId val="42659069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2659579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4135.0802825631336</c:v>
                </c:pt>
                <c:pt idx="1">
                  <c:v>867.1233244124162</c:v>
                </c:pt>
                <c:pt idx="2">
                  <c:v>226.15932598011534</c:v>
                </c:pt>
                <c:pt idx="3">
                  <c:v>792.79128998507713</c:v>
                </c:pt>
                <c:pt idx="4">
                  <c:v>915.8115215957821</c:v>
                </c:pt>
                <c:pt idx="5">
                  <c:v>43.742154307009102</c:v>
                </c:pt>
                <c:pt idx="6" formatCode="General">
                  <c:v>0</c:v>
                </c:pt>
                <c:pt idx="7">
                  <c:v>3.48228247637635</c:v>
                </c:pt>
                <c:pt idx="8">
                  <c:v>112.69455132160201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58-41C8-99EB-7F1F4AAB40B4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364.81936027704808</c:v>
                </c:pt>
                <c:pt idx="1">
                  <c:v>105.97867569156193</c:v>
                </c:pt>
                <c:pt idx="2">
                  <c:v>31.449464021092993</c:v>
                </c:pt>
                <c:pt idx="3">
                  <c:v>69.118000040051598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58-41C8-99EB-7F1F4AAB40B4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301.43837859274799</c:v>
                </c:pt>
                <c:pt idx="1">
                  <c:v>487.81006854987203</c:v>
                </c:pt>
                <c:pt idx="2">
                  <c:v>66.148340060925705</c:v>
                </c:pt>
                <c:pt idx="3">
                  <c:v>41.667239764635397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58-41C8-99EB-7F1F4AAB4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92656"/>
        <c:axId val="426591088"/>
      </c:barChart>
      <c:catAx>
        <c:axId val="4265926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1088"/>
        <c:crosses val="autoZero"/>
        <c:auto val="1"/>
        <c:lblAlgn val="ctr"/>
        <c:lblOffset val="100"/>
        <c:noMultiLvlLbl val="0"/>
      </c:catAx>
      <c:valAx>
        <c:axId val="42659108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6592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1"/>
  <sheetViews>
    <sheetView tabSelected="1" workbookViewId="0"/>
  </sheetViews>
  <sheetFormatPr baseColWidth="10" defaultRowHeight="15" x14ac:dyDescent="0.2"/>
  <cols>
    <col min="1" max="1" width="37.7109375" style="30" customWidth="1"/>
    <col min="2" max="2" width="57.7109375" style="30" customWidth="1"/>
    <col min="3" max="16384" width="11.42578125" style="31"/>
  </cols>
  <sheetData>
    <row r="1" spans="1:2" ht="18.75" x14ac:dyDescent="0.2">
      <c r="A1" s="29" t="s">
        <v>63</v>
      </c>
    </row>
    <row r="2" spans="1:2" ht="18.75" x14ac:dyDescent="0.2">
      <c r="A2" s="29" t="s">
        <v>64</v>
      </c>
    </row>
    <row r="4" spans="1:2" ht="12.75" x14ac:dyDescent="0.2">
      <c r="A4" s="56" t="s">
        <v>138</v>
      </c>
      <c r="B4" s="57"/>
    </row>
    <row r="5" spans="1:2" ht="12.75" x14ac:dyDescent="0.2">
      <c r="A5" s="58"/>
      <c r="B5" s="59"/>
    </row>
    <row r="6" spans="1:2" x14ac:dyDescent="0.2">
      <c r="A6" s="32" t="s">
        <v>65</v>
      </c>
      <c r="B6" s="33" t="s">
        <v>66</v>
      </c>
    </row>
    <row r="7" spans="1:2" x14ac:dyDescent="0.2">
      <c r="A7" s="34"/>
      <c r="B7" s="35"/>
    </row>
    <row r="8" spans="1:2" x14ac:dyDescent="0.2">
      <c r="A8" s="32" t="s">
        <v>67</v>
      </c>
      <c r="B8" s="33" t="s">
        <v>68</v>
      </c>
    </row>
    <row r="9" spans="1:2" x14ac:dyDescent="0.2">
      <c r="A9" s="36" t="s">
        <v>69</v>
      </c>
      <c r="B9" s="37">
        <v>109</v>
      </c>
    </row>
    <row r="10" spans="1:2" x14ac:dyDescent="0.2">
      <c r="A10" s="34"/>
      <c r="B10" s="35"/>
    </row>
    <row r="11" spans="1:2" x14ac:dyDescent="0.2">
      <c r="A11" s="32" t="s">
        <v>70</v>
      </c>
      <c r="B11" s="38"/>
    </row>
    <row r="12" spans="1:2" x14ac:dyDescent="0.2">
      <c r="A12" s="36" t="s">
        <v>71</v>
      </c>
      <c r="B12" s="39">
        <v>19</v>
      </c>
    </row>
    <row r="13" spans="1:2" x14ac:dyDescent="0.2">
      <c r="A13" s="34"/>
      <c r="B13" s="41"/>
    </row>
    <row r="14" spans="1:2" ht="30" x14ac:dyDescent="0.2">
      <c r="A14" s="32" t="s">
        <v>7</v>
      </c>
      <c r="B14" s="38" t="s">
        <v>72</v>
      </c>
    </row>
    <row r="15" spans="1:2" x14ac:dyDescent="0.2">
      <c r="A15" s="34"/>
      <c r="B15" s="41"/>
    </row>
    <row r="16" spans="1:2" x14ac:dyDescent="0.2">
      <c r="A16" s="42" t="s">
        <v>73</v>
      </c>
      <c r="B16" s="40" t="s">
        <v>74</v>
      </c>
    </row>
    <row r="17" spans="1:2" x14ac:dyDescent="0.2">
      <c r="A17" s="34"/>
      <c r="B17" s="35"/>
    </row>
    <row r="19" spans="1:2" ht="17.100000000000001" customHeight="1" x14ac:dyDescent="0.2">
      <c r="A19" s="43" t="s">
        <v>75</v>
      </c>
    </row>
    <row r="20" spans="1:2" ht="15" customHeight="1" x14ac:dyDescent="0.2">
      <c r="A20" s="44" t="s">
        <v>76</v>
      </c>
    </row>
    <row r="21" spans="1:2" ht="15" customHeight="1" x14ac:dyDescent="0.2">
      <c r="A21" s="44" t="s">
        <v>77</v>
      </c>
    </row>
    <row r="22" spans="1:2" ht="15" customHeight="1" x14ac:dyDescent="0.2">
      <c r="A22" s="44" t="s">
        <v>78</v>
      </c>
    </row>
    <row r="23" spans="1:2" ht="15" customHeight="1" x14ac:dyDescent="0.2">
      <c r="A23" s="44" t="s">
        <v>79</v>
      </c>
    </row>
    <row r="24" spans="1:2" ht="15" customHeight="1" x14ac:dyDescent="0.2">
      <c r="A24" s="44" t="s">
        <v>80</v>
      </c>
    </row>
    <row r="25" spans="1:2" ht="15" customHeight="1" x14ac:dyDescent="0.2">
      <c r="A25" s="44" t="s">
        <v>81</v>
      </c>
    </row>
    <row r="26" spans="1:2" ht="15" customHeight="1" x14ac:dyDescent="0.2">
      <c r="A26" s="44" t="s">
        <v>82</v>
      </c>
    </row>
    <row r="27" spans="1:2" ht="15" customHeight="1" x14ac:dyDescent="0.2">
      <c r="A27" s="44" t="s">
        <v>83</v>
      </c>
    </row>
    <row r="28" spans="1:2" ht="15" customHeight="1" x14ac:dyDescent="0.2">
      <c r="A28" s="44" t="s">
        <v>84</v>
      </c>
    </row>
    <row r="29" spans="1:2" x14ac:dyDescent="0.2">
      <c r="A29" s="44"/>
    </row>
    <row r="30" spans="1:2" x14ac:dyDescent="0.2">
      <c r="A30" s="44"/>
    </row>
    <row r="31" spans="1:2" x14ac:dyDescent="0.2">
      <c r="A31" s="44"/>
    </row>
    <row r="32" spans="1:2" x14ac:dyDescent="0.2">
      <c r="A32" s="45" t="s">
        <v>64</v>
      </c>
    </row>
    <row r="33" spans="1:1" x14ac:dyDescent="0.2">
      <c r="A33" s="45" t="s">
        <v>85</v>
      </c>
    </row>
    <row r="34" spans="1:1" x14ac:dyDescent="0.2">
      <c r="A34" s="45" t="s">
        <v>86</v>
      </c>
    </row>
    <row r="35" spans="1:1" x14ac:dyDescent="0.2">
      <c r="A35" s="45"/>
    </row>
    <row r="36" spans="1:1" x14ac:dyDescent="0.2">
      <c r="A36" s="45" t="s">
        <v>87</v>
      </c>
    </row>
    <row r="37" spans="1:1" x14ac:dyDescent="0.2">
      <c r="A37" s="45" t="s">
        <v>63</v>
      </c>
    </row>
    <row r="38" spans="1:1" x14ac:dyDescent="0.2">
      <c r="A38" s="45" t="s">
        <v>88</v>
      </c>
    </row>
    <row r="39" spans="1:1" x14ac:dyDescent="0.2">
      <c r="A39" s="46" t="s">
        <v>89</v>
      </c>
    </row>
    <row r="40" spans="1:1" x14ac:dyDescent="0.2">
      <c r="A40" s="45"/>
    </row>
    <row r="41" spans="1:1" x14ac:dyDescent="0.2">
      <c r="A41" s="45" t="s">
        <v>90</v>
      </c>
    </row>
  </sheetData>
  <mergeCells count="1">
    <mergeCell ref="A4:B5"/>
  </mergeCells>
  <hyperlinks>
    <hyperlink ref="A39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5">
        <v>4742.9161560000002</v>
      </c>
      <c r="D2" s="15">
        <v>4801.33802143293</v>
      </c>
      <c r="E2" s="15">
        <f t="shared" ref="E2:E11" si="0">D2-C2</f>
        <v>58.421865432929735</v>
      </c>
      <c r="F2" s="25">
        <f t="shared" ref="F2:F11" si="1">D2/C2-1</f>
        <v>1.2317709930213194E-2</v>
      </c>
    </row>
    <row r="3" spans="1:6" ht="15" customHeight="1" x14ac:dyDescent="0.25">
      <c r="A3" s="8">
        <v>12</v>
      </c>
      <c r="B3" s="8" t="s">
        <v>2</v>
      </c>
      <c r="C3" s="17">
        <v>1458.467089</v>
      </c>
      <c r="D3" s="17">
        <v>1460.9120686538502</v>
      </c>
      <c r="E3" s="17">
        <f t="shared" si="0"/>
        <v>2.4449796538501687</v>
      </c>
      <c r="F3" s="26">
        <f t="shared" si="1"/>
        <v>1.6764037202421367E-3</v>
      </c>
    </row>
    <row r="4" spans="1:6" ht="15" customHeight="1" x14ac:dyDescent="0.25">
      <c r="A4" s="8">
        <v>13</v>
      </c>
      <c r="B4" s="8" t="s">
        <v>3</v>
      </c>
      <c r="C4" s="17">
        <v>288.42852149999999</v>
      </c>
      <c r="D4" s="17">
        <v>323.75713006213402</v>
      </c>
      <c r="E4" s="17">
        <f t="shared" si="0"/>
        <v>35.328608562134036</v>
      </c>
      <c r="F4" s="26">
        <f t="shared" si="1"/>
        <v>0.12248652934322934</v>
      </c>
    </row>
    <row r="5" spans="1:6" ht="15" customHeight="1" x14ac:dyDescent="0.25">
      <c r="A5" s="8">
        <v>14</v>
      </c>
      <c r="B5" s="8" t="s">
        <v>4</v>
      </c>
      <c r="C5" s="17">
        <v>897.71255570000005</v>
      </c>
      <c r="D5" s="17">
        <v>903.57652978976409</v>
      </c>
      <c r="E5" s="17">
        <f t="shared" si="0"/>
        <v>5.8639740897640422</v>
      </c>
      <c r="F5" s="26">
        <f t="shared" si="1"/>
        <v>6.5321288563147117E-3</v>
      </c>
    </row>
    <row r="6" spans="1:6" ht="15" customHeight="1" x14ac:dyDescent="0.25">
      <c r="A6" s="8">
        <v>15</v>
      </c>
      <c r="B6" s="8" t="s">
        <v>5</v>
      </c>
      <c r="C6" s="17">
        <v>948.29916539999988</v>
      </c>
      <c r="D6" s="17">
        <v>915.8115215957821</v>
      </c>
      <c r="E6" s="17">
        <f t="shared" si="0"/>
        <v>-32.487643804217782</v>
      </c>
      <c r="F6" s="26">
        <f t="shared" si="1"/>
        <v>-3.4258855211070749E-2</v>
      </c>
    </row>
    <row r="7" spans="1:6" ht="15" customHeight="1" x14ac:dyDescent="0.25">
      <c r="A7" s="8">
        <v>16</v>
      </c>
      <c r="B7" s="8" t="s">
        <v>6</v>
      </c>
      <c r="C7" s="17">
        <v>34.754366139999995</v>
      </c>
      <c r="D7" s="17">
        <v>43.742154307009102</v>
      </c>
      <c r="E7" s="17">
        <f t="shared" si="0"/>
        <v>8.9877881670091071</v>
      </c>
      <c r="F7" s="26">
        <f t="shared" si="1"/>
        <v>0.25860889336332193</v>
      </c>
    </row>
    <row r="8" spans="1:6" ht="15" customHeight="1" x14ac:dyDescent="0.25">
      <c r="A8" s="8">
        <v>17</v>
      </c>
      <c r="B8" s="8" t="s">
        <v>27</v>
      </c>
      <c r="C8" s="17">
        <v>10.4660014</v>
      </c>
      <c r="D8" s="13" t="s">
        <v>62</v>
      </c>
      <c r="E8" s="17">
        <v>-10.4660014</v>
      </c>
      <c r="F8" s="27">
        <v>-1</v>
      </c>
    </row>
    <row r="9" spans="1:6" ht="15" customHeight="1" x14ac:dyDescent="0.25">
      <c r="A9" s="8">
        <v>18</v>
      </c>
      <c r="B9" s="8" t="s">
        <v>7</v>
      </c>
      <c r="C9" s="17">
        <v>24.42554312</v>
      </c>
      <c r="D9" s="17">
        <v>3.48228247637635</v>
      </c>
      <c r="E9" s="17">
        <f t="shared" si="0"/>
        <v>-20.943260643623649</v>
      </c>
      <c r="F9" s="26">
        <f t="shared" si="1"/>
        <v>-0.85743275147380427</v>
      </c>
    </row>
    <row r="10" spans="1:6" ht="15" customHeight="1" x14ac:dyDescent="0.25">
      <c r="A10" s="8">
        <v>19</v>
      </c>
      <c r="B10" s="8" t="s">
        <v>8</v>
      </c>
      <c r="C10" s="17">
        <v>123.8802601</v>
      </c>
      <c r="D10" s="17">
        <v>112.69455132160201</v>
      </c>
      <c r="E10" s="17">
        <f t="shared" si="0"/>
        <v>-11.185708778397995</v>
      </c>
      <c r="F10" s="26">
        <f t="shared" si="1"/>
        <v>-9.0294521252768933E-2</v>
      </c>
    </row>
    <row r="11" spans="1:6" ht="15" customHeight="1" x14ac:dyDescent="0.2">
      <c r="A11" s="62"/>
      <c r="B11" s="62"/>
      <c r="C11" s="11">
        <f t="shared" ref="C11:D11" si="2">SUM(C2:C10)</f>
        <v>8529.3496583600008</v>
      </c>
      <c r="D11" s="11">
        <f t="shared" si="2"/>
        <v>8565.3142596394464</v>
      </c>
      <c r="E11" s="24">
        <f t="shared" si="0"/>
        <v>35.96460127944556</v>
      </c>
      <c r="F11" s="28">
        <f t="shared" si="1"/>
        <v>4.2165701630247909E-3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5" customWidth="1"/>
    <col min="2" max="2" width="70.7109375" style="55" customWidth="1"/>
    <col min="3" max="16384" width="11.42578125" style="47"/>
  </cols>
  <sheetData>
    <row r="1" spans="1:2" x14ac:dyDescent="0.25">
      <c r="A1" s="60" t="s">
        <v>91</v>
      </c>
      <c r="B1" s="60" t="s">
        <v>92</v>
      </c>
    </row>
    <row r="2" spans="1:2" x14ac:dyDescent="0.25">
      <c r="A2" s="61"/>
      <c r="B2" s="61"/>
    </row>
    <row r="3" spans="1:2" x14ac:dyDescent="0.25">
      <c r="A3" s="48" t="s">
        <v>28</v>
      </c>
      <c r="B3" s="49" t="s">
        <v>93</v>
      </c>
    </row>
    <row r="4" spans="1:2" x14ac:dyDescent="0.25">
      <c r="A4" s="50" t="s">
        <v>34</v>
      </c>
      <c r="B4" s="51" t="s">
        <v>94</v>
      </c>
    </row>
    <row r="5" spans="1:2" ht="30" x14ac:dyDescent="0.25">
      <c r="A5" s="50" t="s">
        <v>0</v>
      </c>
      <c r="B5" s="51" t="s">
        <v>95</v>
      </c>
    </row>
    <row r="6" spans="1:2" ht="30" x14ac:dyDescent="0.25">
      <c r="A6" s="50" t="s">
        <v>35</v>
      </c>
      <c r="B6" s="51" t="s">
        <v>96</v>
      </c>
    </row>
    <row r="7" spans="1:2" ht="30" x14ac:dyDescent="0.25">
      <c r="A7" s="50" t="s">
        <v>36</v>
      </c>
      <c r="B7" s="51" t="s">
        <v>97</v>
      </c>
    </row>
    <row r="8" spans="1:2" x14ac:dyDescent="0.25">
      <c r="A8" s="50" t="s">
        <v>29</v>
      </c>
      <c r="B8" s="51" t="s">
        <v>98</v>
      </c>
    </row>
    <row r="9" spans="1:2" ht="30" x14ac:dyDescent="0.25">
      <c r="A9" s="50" t="s">
        <v>30</v>
      </c>
      <c r="B9" s="51" t="s">
        <v>99</v>
      </c>
    </row>
    <row r="10" spans="1:2" ht="45" x14ac:dyDescent="0.25">
      <c r="A10" s="50" t="s">
        <v>31</v>
      </c>
      <c r="B10" s="51" t="s">
        <v>100</v>
      </c>
    </row>
    <row r="11" spans="1:2" ht="17.25" x14ac:dyDescent="0.25">
      <c r="A11" s="50" t="s">
        <v>101</v>
      </c>
      <c r="B11" s="51" t="s">
        <v>102</v>
      </c>
    </row>
    <row r="12" spans="1:2" ht="45" x14ac:dyDescent="0.25">
      <c r="A12" s="50" t="s">
        <v>32</v>
      </c>
      <c r="B12" s="51" t="s">
        <v>103</v>
      </c>
    </row>
    <row r="13" spans="1:2" ht="17.25" x14ac:dyDescent="0.25">
      <c r="A13" s="50" t="s">
        <v>104</v>
      </c>
      <c r="B13" s="52" t="s">
        <v>105</v>
      </c>
    </row>
    <row r="14" spans="1:2" ht="17.25" x14ac:dyDescent="0.25">
      <c r="A14" s="50" t="s">
        <v>106</v>
      </c>
      <c r="B14" s="52" t="s">
        <v>107</v>
      </c>
    </row>
    <row r="15" spans="1:2" x14ac:dyDescent="0.25">
      <c r="A15" s="50" t="s">
        <v>37</v>
      </c>
      <c r="B15" s="52" t="s">
        <v>108</v>
      </c>
    </row>
    <row r="16" spans="1:2" x14ac:dyDescent="0.25">
      <c r="A16" s="50" t="s">
        <v>38</v>
      </c>
      <c r="B16" s="52" t="s">
        <v>109</v>
      </c>
    </row>
    <row r="17" spans="1:2" x14ac:dyDescent="0.25">
      <c r="A17" s="50" t="s">
        <v>39</v>
      </c>
      <c r="B17" s="52" t="s">
        <v>110</v>
      </c>
    </row>
    <row r="18" spans="1:2" ht="30" x14ac:dyDescent="0.25">
      <c r="A18" s="50" t="s">
        <v>40</v>
      </c>
      <c r="B18" s="52" t="s">
        <v>111</v>
      </c>
    </row>
    <row r="19" spans="1:2" x14ac:dyDescent="0.25">
      <c r="A19" s="50" t="s">
        <v>41</v>
      </c>
      <c r="B19" s="52" t="s">
        <v>112</v>
      </c>
    </row>
    <row r="20" spans="1:2" x14ac:dyDescent="0.25">
      <c r="A20" s="50" t="s">
        <v>42</v>
      </c>
      <c r="B20" s="52" t="s">
        <v>113</v>
      </c>
    </row>
    <row r="21" spans="1:2" ht="30" x14ac:dyDescent="0.25">
      <c r="A21" s="50" t="s">
        <v>43</v>
      </c>
      <c r="B21" s="52" t="s">
        <v>114</v>
      </c>
    </row>
    <row r="22" spans="1:2" x14ac:dyDescent="0.25">
      <c r="A22" s="50" t="s">
        <v>44</v>
      </c>
      <c r="B22" s="52" t="s">
        <v>115</v>
      </c>
    </row>
    <row r="23" spans="1:2" ht="17.25" x14ac:dyDescent="0.25">
      <c r="A23" s="50" t="s">
        <v>116</v>
      </c>
      <c r="B23" s="52" t="s">
        <v>117</v>
      </c>
    </row>
    <row r="24" spans="1:2" ht="45" x14ac:dyDescent="0.25">
      <c r="A24" s="50" t="s">
        <v>118</v>
      </c>
      <c r="B24" s="52" t="s">
        <v>119</v>
      </c>
    </row>
    <row r="25" spans="1:2" x14ac:dyDescent="0.25">
      <c r="A25" s="50" t="s">
        <v>45</v>
      </c>
      <c r="B25" s="52" t="s">
        <v>120</v>
      </c>
    </row>
    <row r="26" spans="1:2" x14ac:dyDescent="0.25">
      <c r="A26" s="50" t="s">
        <v>46</v>
      </c>
      <c r="B26" s="52" t="s">
        <v>121</v>
      </c>
    </row>
    <row r="27" spans="1:2" x14ac:dyDescent="0.25">
      <c r="A27" s="50" t="s">
        <v>47</v>
      </c>
      <c r="B27" s="52" t="s">
        <v>122</v>
      </c>
    </row>
    <row r="28" spans="1:2" x14ac:dyDescent="0.25">
      <c r="A28" s="50" t="s">
        <v>48</v>
      </c>
      <c r="B28" s="52" t="s">
        <v>123</v>
      </c>
    </row>
    <row r="29" spans="1:2" x14ac:dyDescent="0.25">
      <c r="A29" s="50" t="s">
        <v>49</v>
      </c>
      <c r="B29" s="52" t="s">
        <v>124</v>
      </c>
    </row>
    <row r="30" spans="1:2" x14ac:dyDescent="0.25">
      <c r="A30" s="50" t="s">
        <v>50</v>
      </c>
      <c r="B30" s="52" t="s">
        <v>125</v>
      </c>
    </row>
    <row r="31" spans="1:2" x14ac:dyDescent="0.25">
      <c r="A31" s="50" t="s">
        <v>51</v>
      </c>
      <c r="B31" s="52" t="s">
        <v>126</v>
      </c>
    </row>
    <row r="32" spans="1:2" x14ac:dyDescent="0.25">
      <c r="A32" s="50" t="s">
        <v>52</v>
      </c>
      <c r="B32" s="52" t="s">
        <v>127</v>
      </c>
    </row>
    <row r="33" spans="1:2" x14ac:dyDescent="0.25">
      <c r="A33" s="50" t="s">
        <v>53</v>
      </c>
      <c r="B33" s="52" t="s">
        <v>128</v>
      </c>
    </row>
    <row r="34" spans="1:2" x14ac:dyDescent="0.25">
      <c r="A34" s="50" t="s">
        <v>54</v>
      </c>
      <c r="B34" s="52" t="s">
        <v>129</v>
      </c>
    </row>
    <row r="35" spans="1:2" x14ac:dyDescent="0.25">
      <c r="A35" s="50" t="s">
        <v>55</v>
      </c>
      <c r="B35" s="52" t="s">
        <v>130</v>
      </c>
    </row>
    <row r="36" spans="1:2" x14ac:dyDescent="0.25">
      <c r="A36" s="50" t="s">
        <v>56</v>
      </c>
      <c r="B36" s="52" t="s">
        <v>131</v>
      </c>
    </row>
    <row r="37" spans="1:2" x14ac:dyDescent="0.25">
      <c r="A37" s="50" t="s">
        <v>57</v>
      </c>
      <c r="B37" s="52" t="s">
        <v>132</v>
      </c>
    </row>
    <row r="38" spans="1:2" ht="30" x14ac:dyDescent="0.25">
      <c r="A38" s="50" t="s">
        <v>58</v>
      </c>
      <c r="B38" s="52" t="s">
        <v>133</v>
      </c>
    </row>
    <row r="39" spans="1:2" x14ac:dyDescent="0.25">
      <c r="A39" s="50" t="s">
        <v>134</v>
      </c>
      <c r="B39" s="52" t="s">
        <v>135</v>
      </c>
    </row>
    <row r="40" spans="1:2" x14ac:dyDescent="0.25">
      <c r="A40" s="53" t="s">
        <v>136</v>
      </c>
      <c r="B40" s="54" t="s">
        <v>137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4801.33802143293</v>
      </c>
      <c r="D2" s="7">
        <f t="shared" ref="D2:D7" si="0">C2/$C$11</f>
        <v>0.56055596746254588</v>
      </c>
      <c r="E2" s="6">
        <v>208031</v>
      </c>
      <c r="F2" s="6">
        <v>20278</v>
      </c>
      <c r="G2" s="6">
        <f>(C2*10000)/E2</f>
        <v>230.79916077089138</v>
      </c>
      <c r="H2" s="6">
        <f>(C2*10000)/F2</f>
        <v>2367.7571858333813</v>
      </c>
      <c r="I2" s="6">
        <f>(C2*10000)/(E2+F2)</f>
        <v>210.2999891126907</v>
      </c>
    </row>
    <row r="3" spans="1:9" ht="15" customHeight="1" x14ac:dyDescent="0.25">
      <c r="A3" s="8">
        <v>12</v>
      </c>
      <c r="B3" s="8" t="s">
        <v>2</v>
      </c>
      <c r="C3" s="9">
        <v>1460.9120686538502</v>
      </c>
      <c r="D3" s="10">
        <f t="shared" si="0"/>
        <v>0.17056140900022818</v>
      </c>
      <c r="E3" s="9">
        <v>2054</v>
      </c>
      <c r="F3" s="9">
        <v>48847</v>
      </c>
      <c r="G3" s="9">
        <f t="shared" ref="G3:G10" si="1">(C3*10000)/E3</f>
        <v>7112.5222427159206</v>
      </c>
      <c r="H3" s="9">
        <f t="shared" ref="H3:H10" si="2">(C3*10000)/F3</f>
        <v>299.07917961263746</v>
      </c>
      <c r="I3" s="9">
        <f t="shared" ref="I3:I10" si="3">(C3*10000)/(E3+F3)</f>
        <v>287.01048479476827</v>
      </c>
    </row>
    <row r="4" spans="1:9" ht="15" customHeight="1" x14ac:dyDescent="0.25">
      <c r="A4" s="8">
        <v>13</v>
      </c>
      <c r="B4" s="8" t="s">
        <v>3</v>
      </c>
      <c r="C4" s="9">
        <v>323.75713006213402</v>
      </c>
      <c r="D4" s="10">
        <f t="shared" si="0"/>
        <v>3.7798628310429613E-2</v>
      </c>
      <c r="E4" s="9">
        <v>5108</v>
      </c>
      <c r="F4" s="9">
        <v>11196</v>
      </c>
      <c r="G4" s="9">
        <f t="shared" si="1"/>
        <v>633.82366887653484</v>
      </c>
      <c r="H4" s="9">
        <f t="shared" si="2"/>
        <v>289.17214189186672</v>
      </c>
      <c r="I4" s="9">
        <f t="shared" si="3"/>
        <v>198.5752760439978</v>
      </c>
    </row>
    <row r="5" spans="1:9" ht="15" customHeight="1" x14ac:dyDescent="0.25">
      <c r="A5" s="8">
        <v>14</v>
      </c>
      <c r="B5" s="8" t="s">
        <v>4</v>
      </c>
      <c r="C5" s="9">
        <v>903.57652978976409</v>
      </c>
      <c r="D5" s="10">
        <f t="shared" si="0"/>
        <v>0.10549251345598612</v>
      </c>
      <c r="E5" s="9">
        <v>41397</v>
      </c>
      <c r="F5" s="9">
        <v>35485</v>
      </c>
      <c r="G5" s="9">
        <f t="shared" si="1"/>
        <v>218.27101717268499</v>
      </c>
      <c r="H5" s="9">
        <f t="shared" si="2"/>
        <v>254.63619269825674</v>
      </c>
      <c r="I5" s="9">
        <f t="shared" si="3"/>
        <v>117.52770866909863</v>
      </c>
    </row>
    <row r="6" spans="1:9" ht="15" customHeight="1" x14ac:dyDescent="0.25">
      <c r="A6" s="8">
        <v>15</v>
      </c>
      <c r="B6" s="8" t="s">
        <v>5</v>
      </c>
      <c r="C6" s="9">
        <v>915.8115215957821</v>
      </c>
      <c r="D6" s="10">
        <f t="shared" si="0"/>
        <v>0.10692094812109472</v>
      </c>
      <c r="E6" s="9">
        <v>2614</v>
      </c>
      <c r="F6" s="9">
        <v>17634</v>
      </c>
      <c r="G6" s="9">
        <f t="shared" si="1"/>
        <v>3503.4870757298472</v>
      </c>
      <c r="H6" s="9">
        <f t="shared" si="2"/>
        <v>519.34417692853697</v>
      </c>
      <c r="I6" s="9">
        <f t="shared" si="3"/>
        <v>452.29727459293861</v>
      </c>
    </row>
    <row r="7" spans="1:9" ht="15" customHeight="1" x14ac:dyDescent="0.25">
      <c r="A7" s="8">
        <v>16</v>
      </c>
      <c r="B7" s="8" t="s">
        <v>6</v>
      </c>
      <c r="C7" s="9">
        <v>43.742154307009102</v>
      </c>
      <c r="D7" s="10">
        <f t="shared" si="0"/>
        <v>5.1068942692653069E-3</v>
      </c>
      <c r="E7" s="9">
        <v>130</v>
      </c>
      <c r="F7" s="9">
        <v>5</v>
      </c>
      <c r="G7" s="9">
        <f t="shared" si="1"/>
        <v>3364.7811005391613</v>
      </c>
      <c r="H7" s="9">
        <f t="shared" si="2"/>
        <v>87484.308614018199</v>
      </c>
      <c r="I7" s="9">
        <f t="shared" si="3"/>
        <v>3240.1595782969703</v>
      </c>
    </row>
    <row r="8" spans="1:9" ht="15" customHeight="1" x14ac:dyDescent="0.25">
      <c r="A8" s="8">
        <v>17</v>
      </c>
      <c r="B8" s="8" t="s">
        <v>27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</row>
    <row r="9" spans="1:9" ht="15" customHeight="1" x14ac:dyDescent="0.25">
      <c r="A9" s="8">
        <v>18</v>
      </c>
      <c r="B9" s="8" t="s">
        <v>7</v>
      </c>
      <c r="C9" s="9">
        <v>3.48228247637635</v>
      </c>
      <c r="D9" s="10">
        <f>C9/$C$11</f>
        <v>4.0655630030823122E-4</v>
      </c>
      <c r="E9" s="9">
        <v>3</v>
      </c>
      <c r="F9" s="9">
        <v>9</v>
      </c>
      <c r="G9" s="9">
        <f t="shared" si="1"/>
        <v>11607.608254587833</v>
      </c>
      <c r="H9" s="9">
        <f t="shared" si="2"/>
        <v>3869.2027515292775</v>
      </c>
      <c r="I9" s="9">
        <f t="shared" si="3"/>
        <v>2901.9020636469581</v>
      </c>
    </row>
    <row r="10" spans="1:9" ht="15" customHeight="1" x14ac:dyDescent="0.25">
      <c r="A10" s="8">
        <v>19</v>
      </c>
      <c r="B10" s="8" t="s">
        <v>8</v>
      </c>
      <c r="C10" s="9">
        <v>112.69455132160201</v>
      </c>
      <c r="D10" s="10">
        <f>C10/$C$11</f>
        <v>1.3157083080142098E-2</v>
      </c>
      <c r="E10" s="9">
        <v>890</v>
      </c>
      <c r="F10" s="9">
        <v>974</v>
      </c>
      <c r="G10" s="9">
        <f t="shared" si="1"/>
        <v>1266.2309137258653</v>
      </c>
      <c r="H10" s="9">
        <f t="shared" si="2"/>
        <v>1157.0282476550515</v>
      </c>
      <c r="I10" s="9">
        <f t="shared" si="3"/>
        <v>604.58450279829401</v>
      </c>
    </row>
    <row r="11" spans="1:9" ht="15" customHeight="1" x14ac:dyDescent="0.2">
      <c r="A11" s="62"/>
      <c r="B11" s="62"/>
      <c r="C11" s="11">
        <f>SUM(C2:C10)</f>
        <v>8565.3142596394464</v>
      </c>
      <c r="D11" s="12"/>
      <c r="E11" s="11">
        <f>SUM(E2:E10)</f>
        <v>260227</v>
      </c>
      <c r="F11" s="11">
        <f>SUM(F2:F10)</f>
        <v>134428</v>
      </c>
      <c r="G11" s="11">
        <f>(C11*10000)/E11</f>
        <v>329.14779249038133</v>
      </c>
      <c r="H11" s="11">
        <f>(C11*10000)/F11</f>
        <v>637.16742491441119</v>
      </c>
      <c r="I11" s="11">
        <f>(C11*10000)/(E11+F11)</f>
        <v>217.03295941111722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18</v>
      </c>
      <c r="C2" s="6">
        <v>170.75161560868</v>
      </c>
      <c r="D2" s="7">
        <f t="shared" ref="D2:D7" si="0">C2/$C$11</f>
        <v>1.9935242354536611E-2</v>
      </c>
      <c r="E2" s="6">
        <v>6564</v>
      </c>
      <c r="F2" s="6">
        <v>2885</v>
      </c>
      <c r="G2" s="6">
        <f>(C2*10000)/E2</f>
        <v>260.13347898945761</v>
      </c>
      <c r="H2" s="6">
        <f>(C2*10000)/F2</f>
        <v>591.86001944083182</v>
      </c>
      <c r="I2" s="6">
        <f>(C2*10000)/(E2+F2)</f>
        <v>180.70866293648004</v>
      </c>
    </row>
    <row r="3" spans="1:9" ht="15" customHeight="1" x14ac:dyDescent="0.25">
      <c r="A3" s="8">
        <v>12</v>
      </c>
      <c r="B3" s="8" t="s">
        <v>19</v>
      </c>
      <c r="C3" s="9">
        <v>3026.14381520811</v>
      </c>
      <c r="D3" s="10">
        <f t="shared" si="0"/>
        <v>0.35330213503870977</v>
      </c>
      <c r="E3" s="9">
        <v>111836</v>
      </c>
      <c r="F3" s="9">
        <v>70840</v>
      </c>
      <c r="G3" s="9">
        <f t="shared" ref="G3:G9" si="1">(C3*10000)/E3</f>
        <v>270.58762967274492</v>
      </c>
      <c r="H3" s="9">
        <f t="shared" ref="H3:H9" si="2">(C3*10000)/F3</f>
        <v>427.18009813779082</v>
      </c>
      <c r="I3" s="9">
        <f t="shared" ref="I3:I9" si="3">(C3*10000)/(E3+F3)</f>
        <v>165.65634320918514</v>
      </c>
    </row>
    <row r="4" spans="1:9" ht="15" customHeight="1" x14ac:dyDescent="0.25">
      <c r="A4" s="8">
        <v>13</v>
      </c>
      <c r="B4" s="8" t="s">
        <v>20</v>
      </c>
      <c r="C4" s="9">
        <v>1327.0695181035801</v>
      </c>
      <c r="D4" s="10">
        <f t="shared" si="0"/>
        <v>0.15493529809605</v>
      </c>
      <c r="E4" s="9">
        <v>41687</v>
      </c>
      <c r="F4" s="9">
        <v>24882</v>
      </c>
      <c r="G4" s="9">
        <f t="shared" si="1"/>
        <v>318.34133377397757</v>
      </c>
      <c r="H4" s="9">
        <f t="shared" si="2"/>
        <v>533.34519656923885</v>
      </c>
      <c r="I4" s="9">
        <f t="shared" si="3"/>
        <v>199.35247909741474</v>
      </c>
    </row>
    <row r="5" spans="1:9" ht="15" customHeight="1" x14ac:dyDescent="0.25">
      <c r="A5" s="8">
        <v>21</v>
      </c>
      <c r="B5" s="8" t="s">
        <v>21</v>
      </c>
      <c r="C5" s="9">
        <v>429.15627589223095</v>
      </c>
      <c r="D5" s="10">
        <f t="shared" si="0"/>
        <v>5.0103973174044157E-2</v>
      </c>
      <c r="E5" s="9">
        <v>11845</v>
      </c>
      <c r="F5" s="9">
        <v>4016</v>
      </c>
      <c r="G5" s="9">
        <f t="shared" si="1"/>
        <v>362.31006829230137</v>
      </c>
      <c r="H5" s="9">
        <f t="shared" si="2"/>
        <v>1068.6162248312523</v>
      </c>
      <c r="I5" s="9">
        <f t="shared" si="3"/>
        <v>270.57327778338754</v>
      </c>
    </row>
    <row r="6" spans="1:9" ht="15" customHeight="1" x14ac:dyDescent="0.25">
      <c r="A6" s="8">
        <v>22</v>
      </c>
      <c r="B6" s="8" t="s">
        <v>22</v>
      </c>
      <c r="C6" s="9">
        <v>1186.31134276896</v>
      </c>
      <c r="D6" s="10">
        <f t="shared" si="0"/>
        <v>0.13850178835340271</v>
      </c>
      <c r="E6" s="9">
        <v>30913</v>
      </c>
      <c r="F6" s="9">
        <v>8689</v>
      </c>
      <c r="G6" s="9">
        <f t="shared" si="1"/>
        <v>383.75807678612881</v>
      </c>
      <c r="H6" s="9">
        <f t="shared" si="2"/>
        <v>1365.3025005972611</v>
      </c>
      <c r="I6" s="9">
        <f t="shared" si="3"/>
        <v>299.5584421920509</v>
      </c>
    </row>
    <row r="7" spans="1:9" ht="15" customHeight="1" x14ac:dyDescent="0.25">
      <c r="A7" s="8">
        <v>23</v>
      </c>
      <c r="B7" s="8" t="s">
        <v>23</v>
      </c>
      <c r="C7" s="9">
        <v>989.44893896149006</v>
      </c>
      <c r="D7" s="10">
        <f t="shared" si="0"/>
        <v>0.11551811281739761</v>
      </c>
      <c r="E7" s="9">
        <v>22747</v>
      </c>
      <c r="F7" s="9">
        <v>5199</v>
      </c>
      <c r="G7" s="9">
        <f t="shared" si="1"/>
        <v>434.97997052863678</v>
      </c>
      <c r="H7" s="9">
        <f t="shared" si="2"/>
        <v>1903.1524119282362</v>
      </c>
      <c r="I7" s="9">
        <f t="shared" si="3"/>
        <v>354.05744613235885</v>
      </c>
    </row>
    <row r="8" spans="1:9" ht="15" customHeight="1" x14ac:dyDescent="0.25">
      <c r="A8" s="8">
        <v>31</v>
      </c>
      <c r="B8" s="8" t="s">
        <v>24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</row>
    <row r="9" spans="1:9" ht="15" customHeight="1" x14ac:dyDescent="0.25">
      <c r="A9" s="8">
        <v>32</v>
      </c>
      <c r="B9" s="8" t="s">
        <v>25</v>
      </c>
      <c r="C9" s="9">
        <v>1436.4327530963599</v>
      </c>
      <c r="D9" s="10">
        <f>C9/$C$11</f>
        <v>0.16770345016585902</v>
      </c>
      <c r="E9" s="9">
        <v>34635</v>
      </c>
      <c r="F9" s="9">
        <v>17917</v>
      </c>
      <c r="G9" s="9">
        <f t="shared" si="1"/>
        <v>414.7344458196506</v>
      </c>
      <c r="H9" s="9">
        <f t="shared" si="2"/>
        <v>801.71499307716681</v>
      </c>
      <c r="I9" s="9">
        <f t="shared" si="3"/>
        <v>273.33550637394575</v>
      </c>
    </row>
    <row r="10" spans="1:9" ht="15" customHeight="1" x14ac:dyDescent="0.25">
      <c r="A10" s="8">
        <v>33</v>
      </c>
      <c r="B10" s="8" t="s">
        <v>26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2"/>
      <c r="B11" s="62"/>
      <c r="C11" s="11">
        <f>SUM(C2:C10)</f>
        <v>8565.3142596394118</v>
      </c>
      <c r="D11" s="12"/>
      <c r="E11" s="11">
        <f>SUM(E2:E10)</f>
        <v>260227</v>
      </c>
      <c r="F11" s="11">
        <f>SUM(F2:F10)</f>
        <v>134428</v>
      </c>
      <c r="G11" s="11">
        <f>(C11*10000)/E11</f>
        <v>329.14779249038003</v>
      </c>
      <c r="H11" s="11">
        <f>(C11*10000)/F11</f>
        <v>637.16742491440857</v>
      </c>
      <c r="I11" s="11">
        <f>(C11*10000)/(E11+F11)</f>
        <v>217.03295941111634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9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2</v>
      </c>
      <c r="B3" s="8" t="s">
        <v>10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</row>
    <row r="4" spans="1:9" ht="15" customHeight="1" x14ac:dyDescent="0.25">
      <c r="A4" s="8">
        <v>3</v>
      </c>
      <c r="B4" s="8" t="s">
        <v>11</v>
      </c>
      <c r="C4" s="9">
        <v>738.99468349931601</v>
      </c>
      <c r="D4" s="10">
        <f t="shared" ref="D4:D9" si="0">C4/$C$11</f>
        <v>8.6277591352547284E-2</v>
      </c>
      <c r="E4" s="9">
        <v>22771</v>
      </c>
      <c r="F4" s="9">
        <v>7451</v>
      </c>
      <c r="G4" s="9">
        <f t="shared" ref="G4:G9" si="1">(C4*10000)/E4</f>
        <v>324.53325874986433</v>
      </c>
      <c r="H4" s="9">
        <f t="shared" ref="H4:H9" si="2">(C4*10000)/F4</f>
        <v>991.80604415422897</v>
      </c>
      <c r="I4" s="9">
        <f t="shared" ref="I4:I9" si="3">(C4*10000)/(E4+F4)</f>
        <v>244.52209764387402</v>
      </c>
    </row>
    <row r="5" spans="1:9" ht="15" customHeight="1" x14ac:dyDescent="0.25">
      <c r="A5" s="8">
        <v>4</v>
      </c>
      <c r="B5" s="8" t="s">
        <v>12</v>
      </c>
      <c r="C5" s="9">
        <v>1207.22938324853</v>
      </c>
      <c r="D5" s="10">
        <f t="shared" si="0"/>
        <v>0.14094396850529001</v>
      </c>
      <c r="E5" s="9">
        <v>51353</v>
      </c>
      <c r="F5" s="9">
        <v>51103</v>
      </c>
      <c r="G5" s="9">
        <f t="shared" si="1"/>
        <v>235.08449034107647</v>
      </c>
      <c r="H5" s="9">
        <f t="shared" si="2"/>
        <v>236.23454263908772</v>
      </c>
      <c r="I5" s="9">
        <f t="shared" si="3"/>
        <v>117.82905669248555</v>
      </c>
    </row>
    <row r="6" spans="1:9" ht="15" customHeight="1" x14ac:dyDescent="0.25">
      <c r="A6" s="8">
        <v>5</v>
      </c>
      <c r="B6" s="8" t="s">
        <v>13</v>
      </c>
      <c r="C6" s="9">
        <v>4336.4002672219003</v>
      </c>
      <c r="D6" s="10">
        <f t="shared" si="0"/>
        <v>0.50627450853209588</v>
      </c>
      <c r="E6" s="9">
        <v>130988</v>
      </c>
      <c r="F6" s="9">
        <v>55316</v>
      </c>
      <c r="G6" s="9">
        <f t="shared" si="1"/>
        <v>331.05324665021988</v>
      </c>
      <c r="H6" s="9">
        <f t="shared" si="2"/>
        <v>783.93236445547404</v>
      </c>
      <c r="I6" s="9">
        <f t="shared" si="3"/>
        <v>232.75937538764063</v>
      </c>
    </row>
    <row r="7" spans="1:9" ht="15" customHeight="1" x14ac:dyDescent="0.25">
      <c r="A7" s="8">
        <v>6</v>
      </c>
      <c r="B7" s="8" t="s">
        <v>14</v>
      </c>
      <c r="C7" s="9">
        <v>204.884466287066</v>
      </c>
      <c r="D7" s="10">
        <f t="shared" si="0"/>
        <v>2.3920250918579973E-2</v>
      </c>
      <c r="E7" s="9">
        <v>5989</v>
      </c>
      <c r="F7" s="9">
        <v>2646</v>
      </c>
      <c r="G7" s="9">
        <f t="shared" si="1"/>
        <v>342.10129618812152</v>
      </c>
      <c r="H7" s="9">
        <f t="shared" si="2"/>
        <v>774.31771083547244</v>
      </c>
      <c r="I7" s="9">
        <f t="shared" si="3"/>
        <v>237.27210919173828</v>
      </c>
    </row>
    <row r="8" spans="1:9" ht="15" customHeight="1" x14ac:dyDescent="0.25">
      <c r="A8" s="8">
        <v>7</v>
      </c>
      <c r="B8" s="8" t="s">
        <v>15</v>
      </c>
      <c r="C8" s="9">
        <v>1656.8927991652301</v>
      </c>
      <c r="D8" s="10">
        <f t="shared" si="0"/>
        <v>0.19344214922418754</v>
      </c>
      <c r="E8" s="9">
        <v>40468</v>
      </c>
      <c r="F8" s="9">
        <v>15237</v>
      </c>
      <c r="G8" s="9">
        <f t="shared" si="1"/>
        <v>409.43283561461652</v>
      </c>
      <c r="H8" s="9">
        <f t="shared" si="2"/>
        <v>1087.4140573375535</v>
      </c>
      <c r="I8" s="9">
        <f t="shared" si="3"/>
        <v>297.44058866622925</v>
      </c>
    </row>
    <row r="9" spans="1:9" ht="15" customHeight="1" x14ac:dyDescent="0.25">
      <c r="A9" s="8">
        <v>8</v>
      </c>
      <c r="B9" s="8" t="s">
        <v>16</v>
      </c>
      <c r="C9" s="9">
        <v>420.91266021737903</v>
      </c>
      <c r="D9" s="10">
        <f t="shared" si="0"/>
        <v>4.9141531467299417E-2</v>
      </c>
      <c r="E9" s="9">
        <v>8658</v>
      </c>
      <c r="F9" s="9">
        <v>2675</v>
      </c>
      <c r="G9" s="9">
        <f t="shared" si="1"/>
        <v>486.15460870568148</v>
      </c>
      <c r="H9" s="9">
        <f t="shared" si="2"/>
        <v>1573.5052718406694</v>
      </c>
      <c r="I9" s="9">
        <f t="shared" si="3"/>
        <v>371.4044473814339</v>
      </c>
    </row>
    <row r="10" spans="1:9" ht="15" customHeight="1" x14ac:dyDescent="0.25">
      <c r="A10" s="8">
        <v>9</v>
      </c>
      <c r="B10" s="8" t="s">
        <v>17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2"/>
      <c r="B11" s="62"/>
      <c r="C11" s="11">
        <f>SUM(C2:C10)</f>
        <v>8565.3142596394209</v>
      </c>
      <c r="D11" s="12"/>
      <c r="E11" s="11">
        <f>SUM(E2:E10)</f>
        <v>260227</v>
      </c>
      <c r="F11" s="11">
        <f>SUM(F2:F10)</f>
        <v>134428</v>
      </c>
      <c r="G11" s="11">
        <f>(C11*10000)/E11</f>
        <v>329.14779249038037</v>
      </c>
      <c r="H11" s="11">
        <f>(C11*10000)/F11</f>
        <v>637.16742491440925</v>
      </c>
      <c r="I11" s="11">
        <f>(C11*10000)/(E11+F11)</f>
        <v>217.03295941111656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5">
        <v>301.43837859274799</v>
      </c>
      <c r="D2" s="15">
        <v>666.25773886979607</v>
      </c>
      <c r="E2" s="15">
        <v>4135.0802825631336</v>
      </c>
      <c r="F2" s="15">
        <v>364.81936027704808</v>
      </c>
      <c r="G2" s="15">
        <v>301.43837859274799</v>
      </c>
      <c r="H2" s="16">
        <f>E2/SUM($E2:$G2)</f>
        <v>0.86123498576945523</v>
      </c>
      <c r="I2" s="16">
        <f t="shared" ref="I2:J2" si="0">F2/SUM($E2:$G2)</f>
        <v>7.5982852831546724E-2</v>
      </c>
      <c r="J2" s="16">
        <f t="shared" si="0"/>
        <v>6.2782161398998018E-2</v>
      </c>
    </row>
    <row r="3" spans="1:10" ht="15" customHeight="1" x14ac:dyDescent="0.25">
      <c r="A3" s="8">
        <v>12</v>
      </c>
      <c r="B3" s="8" t="s">
        <v>2</v>
      </c>
      <c r="C3" s="17">
        <v>487.81006854987203</v>
      </c>
      <c r="D3" s="17">
        <v>593.78874424143396</v>
      </c>
      <c r="E3" s="17">
        <v>867.1233244124162</v>
      </c>
      <c r="F3" s="17">
        <v>105.97867569156193</v>
      </c>
      <c r="G3" s="17">
        <v>487.81006854987203</v>
      </c>
      <c r="H3" s="18">
        <f t="shared" ref="H3:H11" si="1">E3/SUM($E3:$G3)</f>
        <v>0.5935492922660448</v>
      </c>
      <c r="I3" s="18">
        <f t="shared" ref="I3:I11" si="2">F3/SUM($E3:$G3)</f>
        <v>7.2542816207422686E-2</v>
      </c>
      <c r="J3" s="18">
        <f t="shared" ref="J3:J11" si="3">G3/SUM($E3:$G3)</f>
        <v>0.3339078915265325</v>
      </c>
    </row>
    <row r="4" spans="1:10" ht="15" customHeight="1" x14ac:dyDescent="0.25">
      <c r="A4" s="8">
        <v>13</v>
      </c>
      <c r="B4" s="8" t="s">
        <v>3</v>
      </c>
      <c r="C4" s="17">
        <v>66.148340060925705</v>
      </c>
      <c r="D4" s="17">
        <v>97.597804082018698</v>
      </c>
      <c r="E4" s="17">
        <v>226.15932598011534</v>
      </c>
      <c r="F4" s="17">
        <v>31.449464021092993</v>
      </c>
      <c r="G4" s="17">
        <v>66.148340060925705</v>
      </c>
      <c r="H4" s="18">
        <f t="shared" si="1"/>
        <v>0.69854624031511481</v>
      </c>
      <c r="I4" s="18">
        <f t="shared" si="2"/>
        <v>9.7139062281214786E-2</v>
      </c>
      <c r="J4" s="18">
        <f t="shared" si="3"/>
        <v>0.2043146974036705</v>
      </c>
    </row>
    <row r="5" spans="1:10" ht="15" customHeight="1" x14ac:dyDescent="0.25">
      <c r="A5" s="8">
        <v>14</v>
      </c>
      <c r="B5" s="8" t="s">
        <v>4</v>
      </c>
      <c r="C5" s="17">
        <v>41.667239764635397</v>
      </c>
      <c r="D5" s="17">
        <v>110.785239804687</v>
      </c>
      <c r="E5" s="17">
        <v>792.79128998507713</v>
      </c>
      <c r="F5" s="17">
        <v>69.118000040051598</v>
      </c>
      <c r="G5" s="17">
        <v>41.667239764635397</v>
      </c>
      <c r="H5" s="18">
        <f t="shared" si="1"/>
        <v>0.87739252166004855</v>
      </c>
      <c r="I5" s="18">
        <f t="shared" si="2"/>
        <v>7.6493797438644567E-2</v>
      </c>
      <c r="J5" s="18">
        <f t="shared" si="3"/>
        <v>4.6113680901306887E-2</v>
      </c>
    </row>
    <row r="6" spans="1:10" ht="15" customHeight="1" x14ac:dyDescent="0.25">
      <c r="A6" s="8">
        <v>15</v>
      </c>
      <c r="B6" s="8" t="s">
        <v>5</v>
      </c>
      <c r="C6" s="13" t="s">
        <v>62</v>
      </c>
      <c r="D6" s="13" t="s">
        <v>62</v>
      </c>
      <c r="E6" s="17">
        <v>915.8115215957821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16</v>
      </c>
      <c r="B7" s="8" t="s">
        <v>6</v>
      </c>
      <c r="C7" s="13" t="s">
        <v>62</v>
      </c>
      <c r="D7" s="13" t="s">
        <v>62</v>
      </c>
      <c r="E7" s="17">
        <v>43.742154307009102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17</v>
      </c>
      <c r="B8" s="8" t="s">
        <v>27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18</v>
      </c>
      <c r="B9" s="8" t="s">
        <v>7</v>
      </c>
      <c r="C9" s="13" t="s">
        <v>62</v>
      </c>
      <c r="D9" s="13" t="s">
        <v>62</v>
      </c>
      <c r="E9" s="17">
        <v>3.48228247637635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19</v>
      </c>
      <c r="B10" s="8" t="s">
        <v>8</v>
      </c>
      <c r="C10" s="13" t="s">
        <v>62</v>
      </c>
      <c r="D10" s="13" t="s">
        <v>62</v>
      </c>
      <c r="E10" s="17">
        <v>112.69455132160201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2"/>
      <c r="B11" s="62"/>
      <c r="C11" s="11">
        <f>SUM(C2:C10)</f>
        <v>897.06402696818111</v>
      </c>
      <c r="D11" s="11">
        <f t="shared" ref="D11:G11" si="4">SUM(D2:D10)</f>
        <v>1468.4295269979357</v>
      </c>
      <c r="E11" s="11">
        <f t="shared" si="4"/>
        <v>7096.8847326415125</v>
      </c>
      <c r="F11" s="11">
        <f t="shared" si="4"/>
        <v>571.36550002975457</v>
      </c>
      <c r="G11" s="11">
        <f t="shared" si="4"/>
        <v>897.06402696818111</v>
      </c>
      <c r="H11" s="19">
        <f t="shared" si="1"/>
        <v>0.82856092812410731</v>
      </c>
      <c r="I11" s="19">
        <f t="shared" si="2"/>
        <v>6.6706892789921507E-2</v>
      </c>
      <c r="J11" s="19">
        <f t="shared" si="3"/>
        <v>0.10473217908597116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18</v>
      </c>
      <c r="C2" s="15">
        <v>8.7645271509454403</v>
      </c>
      <c r="D2" s="15">
        <v>18.302116383426597</v>
      </c>
      <c r="E2" s="15">
        <v>152.44949922525339</v>
      </c>
      <c r="F2" s="15">
        <v>9.5375892324811566</v>
      </c>
      <c r="G2" s="15">
        <v>8.7645271509454403</v>
      </c>
      <c r="H2" s="16">
        <f>E2/SUM($E2:$G2)</f>
        <v>0.89281438820836412</v>
      </c>
      <c r="I2" s="16">
        <f t="shared" ref="I2:J2" si="0">F2/SUM($E2:$G2)</f>
        <v>5.5856509459558647E-2</v>
      </c>
      <c r="J2" s="16">
        <f t="shared" si="0"/>
        <v>5.1329102332077166E-2</v>
      </c>
    </row>
    <row r="3" spans="1:10" ht="15" customHeight="1" x14ac:dyDescent="0.25">
      <c r="A3" s="8">
        <v>12</v>
      </c>
      <c r="B3" s="8" t="s">
        <v>19</v>
      </c>
      <c r="C3" s="17">
        <v>304.90555420561799</v>
      </c>
      <c r="D3" s="17">
        <v>487.30120759928002</v>
      </c>
      <c r="E3" s="17">
        <v>2538.8426076088299</v>
      </c>
      <c r="F3" s="17">
        <v>182.39565339366203</v>
      </c>
      <c r="G3" s="17">
        <v>304.90555420561799</v>
      </c>
      <c r="H3" s="18">
        <f t="shared" ref="H3:H11" si="1">E3/SUM($E3:$G3)</f>
        <v>0.83896958064242955</v>
      </c>
      <c r="I3" s="18">
        <f t="shared" ref="I3:I11" si="2">F3/SUM($E3:$G3)</f>
        <v>6.0273293184884058E-2</v>
      </c>
      <c r="J3" s="18">
        <f t="shared" ref="J3:J11" si="3">G3/SUM($E3:$G3)</f>
        <v>0.10075712617268635</v>
      </c>
    </row>
    <row r="4" spans="1:10" ht="15" customHeight="1" x14ac:dyDescent="0.25">
      <c r="A4" s="8">
        <v>13</v>
      </c>
      <c r="B4" s="8" t="s">
        <v>20</v>
      </c>
      <c r="C4" s="17">
        <v>199.24009041404901</v>
      </c>
      <c r="D4" s="17">
        <v>288.851837491889</v>
      </c>
      <c r="E4" s="17">
        <v>1038.2176806116911</v>
      </c>
      <c r="F4" s="17">
        <v>89.611747077839993</v>
      </c>
      <c r="G4" s="17">
        <v>199.24009041404901</v>
      </c>
      <c r="H4" s="18">
        <f t="shared" si="1"/>
        <v>0.78233857868676959</v>
      </c>
      <c r="I4" s="18">
        <f t="shared" si="2"/>
        <v>6.7526038278610839E-2</v>
      </c>
      <c r="J4" s="18">
        <f t="shared" si="3"/>
        <v>0.15013538303461957</v>
      </c>
    </row>
    <row r="5" spans="1:10" ht="15" customHeight="1" x14ac:dyDescent="0.25">
      <c r="A5" s="8">
        <v>21</v>
      </c>
      <c r="B5" s="8" t="s">
        <v>21</v>
      </c>
      <c r="C5" s="17">
        <v>34.321076311540097</v>
      </c>
      <c r="D5" s="17">
        <v>62.800548849325303</v>
      </c>
      <c r="E5" s="17">
        <v>366.35572704290564</v>
      </c>
      <c r="F5" s="17">
        <v>28.479472537785206</v>
      </c>
      <c r="G5" s="17">
        <v>34.321076311540097</v>
      </c>
      <c r="H5" s="18">
        <f t="shared" si="1"/>
        <v>0.85366508105057826</v>
      </c>
      <c r="I5" s="18">
        <f t="shared" si="2"/>
        <v>6.636154272374413E-2</v>
      </c>
      <c r="J5" s="18">
        <f t="shared" si="3"/>
        <v>7.9973376225677642E-2</v>
      </c>
    </row>
    <row r="6" spans="1:10" ht="15" customHeight="1" x14ac:dyDescent="0.25">
      <c r="A6" s="8">
        <v>22</v>
      </c>
      <c r="B6" s="8" t="s">
        <v>22</v>
      </c>
      <c r="C6" s="17">
        <v>128.93281895551701</v>
      </c>
      <c r="D6" s="17">
        <v>204.621902792681</v>
      </c>
      <c r="E6" s="17">
        <v>981.689439976279</v>
      </c>
      <c r="F6" s="17">
        <v>75.689083837163992</v>
      </c>
      <c r="G6" s="17">
        <v>128.93281895551701</v>
      </c>
      <c r="H6" s="18">
        <f t="shared" si="1"/>
        <v>0.82751416477644513</v>
      </c>
      <c r="I6" s="18">
        <f t="shared" si="2"/>
        <v>6.3802040078702021E-2</v>
      </c>
      <c r="J6" s="18">
        <f t="shared" si="3"/>
        <v>0.10868379514485289</v>
      </c>
    </row>
    <row r="7" spans="1:10" ht="15" customHeight="1" x14ac:dyDescent="0.25">
      <c r="A7" s="8">
        <v>23</v>
      </c>
      <c r="B7" s="8" t="s">
        <v>23</v>
      </c>
      <c r="C7" s="17">
        <v>64.818432635769696</v>
      </c>
      <c r="D7" s="17">
        <v>149.196312728398</v>
      </c>
      <c r="E7" s="17">
        <v>840.25262623309209</v>
      </c>
      <c r="F7" s="17">
        <v>84.377880092628303</v>
      </c>
      <c r="G7" s="17">
        <v>64.818432635769696</v>
      </c>
      <c r="H7" s="18">
        <f t="shared" si="1"/>
        <v>0.84921272149223581</v>
      </c>
      <c r="I7" s="18">
        <f t="shared" si="2"/>
        <v>8.5277649780684986E-2</v>
      </c>
      <c r="J7" s="18">
        <f t="shared" si="3"/>
        <v>6.550962872707923E-2</v>
      </c>
    </row>
    <row r="8" spans="1:10" ht="15" customHeight="1" x14ac:dyDescent="0.25">
      <c r="A8" s="8">
        <v>31</v>
      </c>
      <c r="B8" s="8" t="s">
        <v>24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32</v>
      </c>
      <c r="B9" s="8" t="s">
        <v>25</v>
      </c>
      <c r="C9" s="17">
        <v>156.08152729474099</v>
      </c>
      <c r="D9" s="17">
        <v>257.35560115293703</v>
      </c>
      <c r="E9" s="17">
        <v>1179.0771519434229</v>
      </c>
      <c r="F9" s="17">
        <v>101.27407385819603</v>
      </c>
      <c r="G9" s="17">
        <v>156.08152729474099</v>
      </c>
      <c r="H9" s="18">
        <f t="shared" si="1"/>
        <v>0.8208370001323182</v>
      </c>
      <c r="I9" s="18">
        <f t="shared" si="2"/>
        <v>7.050387401699848E-2</v>
      </c>
      <c r="J9" s="18">
        <f t="shared" si="3"/>
        <v>0.10865912585068339</v>
      </c>
    </row>
    <row r="10" spans="1:10" ht="15" customHeight="1" x14ac:dyDescent="0.25">
      <c r="A10" s="8">
        <v>33</v>
      </c>
      <c r="B10" s="8" t="s">
        <v>26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2"/>
      <c r="B11" s="62"/>
      <c r="C11" s="11">
        <f>SUM(C2:C10)</f>
        <v>897.06402696818009</v>
      </c>
      <c r="D11" s="11">
        <f t="shared" ref="D11:G11" si="4">SUM(D2:D10)</f>
        <v>1468.4295269979368</v>
      </c>
      <c r="E11" s="11">
        <f t="shared" si="4"/>
        <v>7096.8847326414734</v>
      </c>
      <c r="F11" s="11">
        <f t="shared" si="4"/>
        <v>571.36550002975673</v>
      </c>
      <c r="G11" s="11">
        <f t="shared" si="4"/>
        <v>897.06402696818009</v>
      </c>
      <c r="H11" s="19">
        <f t="shared" si="1"/>
        <v>0.82856092812410642</v>
      </c>
      <c r="I11" s="19">
        <f t="shared" si="2"/>
        <v>6.6706892789922062E-2</v>
      </c>
      <c r="J11" s="19">
        <f t="shared" si="3"/>
        <v>0.1047321790859715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9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2</v>
      </c>
      <c r="B3" s="8" t="s">
        <v>10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  <c r="J3" s="13" t="s">
        <v>62</v>
      </c>
    </row>
    <row r="4" spans="1:10" ht="15" customHeight="1" x14ac:dyDescent="0.25">
      <c r="A4" s="8">
        <v>3</v>
      </c>
      <c r="B4" s="8" t="s">
        <v>11</v>
      </c>
      <c r="C4" s="17">
        <v>46.9431267474489</v>
      </c>
      <c r="D4" s="17">
        <v>101.851404874583</v>
      </c>
      <c r="E4" s="17">
        <v>637.14327862473306</v>
      </c>
      <c r="F4" s="17">
        <v>54.908278127134096</v>
      </c>
      <c r="G4" s="17">
        <v>46.9431267474489</v>
      </c>
      <c r="H4" s="18">
        <f t="shared" ref="H4:H11" si="0">E4/SUM($E4:$G4)</f>
        <v>0.86217572717534008</v>
      </c>
      <c r="I4" s="18">
        <f t="shared" ref="I4:I11" si="1">F4/SUM($E4:$G4)</f>
        <v>7.4301316847274604E-2</v>
      </c>
      <c r="J4" s="18">
        <f t="shared" ref="J4:J11" si="2">G4/SUM($E4:$G4)</f>
        <v>6.3522955977385387E-2</v>
      </c>
    </row>
    <row r="5" spans="1:10" ht="15" customHeight="1" x14ac:dyDescent="0.25">
      <c r="A5" s="8">
        <v>4</v>
      </c>
      <c r="B5" s="8" t="s">
        <v>12</v>
      </c>
      <c r="C5" s="17">
        <v>142.88248301959501</v>
      </c>
      <c r="D5" s="17">
        <v>219.34329381742302</v>
      </c>
      <c r="E5" s="17">
        <v>987.88608943110694</v>
      </c>
      <c r="F5" s="17">
        <v>76.460810797828003</v>
      </c>
      <c r="G5" s="17">
        <v>142.88248301959501</v>
      </c>
      <c r="H5" s="18">
        <f t="shared" si="0"/>
        <v>0.81830851960611439</v>
      </c>
      <c r="I5" s="18">
        <f t="shared" si="1"/>
        <v>6.3335776828161564E-2</v>
      </c>
      <c r="J5" s="18">
        <f t="shared" si="2"/>
        <v>0.11835570356572418</v>
      </c>
    </row>
    <row r="6" spans="1:10" ht="15" customHeight="1" x14ac:dyDescent="0.25">
      <c r="A6" s="8">
        <v>5</v>
      </c>
      <c r="B6" s="8" t="s">
        <v>13</v>
      </c>
      <c r="C6" s="17">
        <v>506.58032762751702</v>
      </c>
      <c r="D6" s="17">
        <v>773.191542238024</v>
      </c>
      <c r="E6" s="17">
        <v>3563.2087249838764</v>
      </c>
      <c r="F6" s="17">
        <v>266.61121461050698</v>
      </c>
      <c r="G6" s="17">
        <v>506.58032762751702</v>
      </c>
      <c r="H6" s="18">
        <f t="shared" si="0"/>
        <v>0.82169737695054468</v>
      </c>
      <c r="I6" s="18">
        <f t="shared" si="1"/>
        <v>6.1482150673630165E-2</v>
      </c>
      <c r="J6" s="18">
        <f t="shared" si="2"/>
        <v>0.1168204723758252</v>
      </c>
    </row>
    <row r="7" spans="1:10" ht="15" customHeight="1" x14ac:dyDescent="0.25">
      <c r="A7" s="8">
        <v>6</v>
      </c>
      <c r="B7" s="8" t="s">
        <v>14</v>
      </c>
      <c r="C7" s="17">
        <v>20.240546611822001</v>
      </c>
      <c r="D7" s="17">
        <v>32.384011362198599</v>
      </c>
      <c r="E7" s="17">
        <v>172.5004549248674</v>
      </c>
      <c r="F7" s="17">
        <v>12.143464750376598</v>
      </c>
      <c r="G7" s="17">
        <v>20.240546611822001</v>
      </c>
      <c r="H7" s="18">
        <f t="shared" si="0"/>
        <v>0.84194013363206854</v>
      </c>
      <c r="I7" s="18">
        <f t="shared" si="1"/>
        <v>5.9269816645651646E-2</v>
      </c>
      <c r="J7" s="18">
        <f t="shared" si="2"/>
        <v>9.8790049722279755E-2</v>
      </c>
    </row>
    <row r="8" spans="1:10" ht="15" customHeight="1" x14ac:dyDescent="0.25">
      <c r="A8" s="8">
        <v>7</v>
      </c>
      <c r="B8" s="8" t="s">
        <v>15</v>
      </c>
      <c r="C8" s="17">
        <v>144.67696085178201</v>
      </c>
      <c r="D8" s="17">
        <v>275.177062180473</v>
      </c>
      <c r="E8" s="17">
        <v>1381.7157369847571</v>
      </c>
      <c r="F8" s="17">
        <v>130.50010132869099</v>
      </c>
      <c r="G8" s="17">
        <v>144.67696085178201</v>
      </c>
      <c r="H8" s="18">
        <f t="shared" si="0"/>
        <v>0.83391981525955583</v>
      </c>
      <c r="I8" s="18">
        <f t="shared" si="1"/>
        <v>7.8761946092371873E-2</v>
      </c>
      <c r="J8" s="18">
        <f t="shared" si="2"/>
        <v>8.7318238648072255E-2</v>
      </c>
    </row>
    <row r="9" spans="1:10" ht="15" customHeight="1" x14ac:dyDescent="0.25">
      <c r="A9" s="8">
        <v>8</v>
      </c>
      <c r="B9" s="8" t="s">
        <v>16</v>
      </c>
      <c r="C9" s="17">
        <v>35.740582110016099</v>
      </c>
      <c r="D9" s="17">
        <v>66.482212525233805</v>
      </c>
      <c r="E9" s="17">
        <v>354.43044769214521</v>
      </c>
      <c r="F9" s="17">
        <v>30.741630415217706</v>
      </c>
      <c r="G9" s="17">
        <v>35.740582110016099</v>
      </c>
      <c r="H9" s="18">
        <f t="shared" si="0"/>
        <v>0.84205223836484455</v>
      </c>
      <c r="I9" s="18">
        <f t="shared" si="1"/>
        <v>7.3035651622693626E-2</v>
      </c>
      <c r="J9" s="18">
        <f t="shared" si="2"/>
        <v>8.4912110012461947E-2</v>
      </c>
    </row>
    <row r="10" spans="1:10" ht="15" customHeight="1" x14ac:dyDescent="0.25">
      <c r="A10" s="8">
        <v>9</v>
      </c>
      <c r="B10" s="8" t="s">
        <v>17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2"/>
      <c r="B11" s="62"/>
      <c r="C11" s="11">
        <f>SUM(C2:C10)</f>
        <v>897.06402696818111</v>
      </c>
      <c r="D11" s="11">
        <f t="shared" ref="D11:G11" si="3">SUM(D2:D10)</f>
        <v>1468.4295269979355</v>
      </c>
      <c r="E11" s="11">
        <f t="shared" si="3"/>
        <v>7096.8847326414862</v>
      </c>
      <c r="F11" s="11">
        <f t="shared" si="3"/>
        <v>571.36550002975446</v>
      </c>
      <c r="G11" s="11">
        <f t="shared" si="3"/>
        <v>897.06402696818111</v>
      </c>
      <c r="H11" s="19">
        <f t="shared" si="0"/>
        <v>0.82856092812410687</v>
      </c>
      <c r="I11" s="19">
        <f t="shared" si="1"/>
        <v>6.6706892789921701E-2</v>
      </c>
      <c r="J11" s="19">
        <f t="shared" si="2"/>
        <v>0.10473217908597149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20">
        <v>83.367766974632502</v>
      </c>
      <c r="D2" s="20">
        <v>199.45587459511302</v>
      </c>
      <c r="E2" s="15">
        <v>1249.4728737349001</v>
      </c>
      <c r="F2" s="15">
        <v>2037.02675794877</v>
      </c>
      <c r="G2" s="15">
        <v>1232.01477532536</v>
      </c>
      <c r="H2" s="16">
        <v>1.7363444550485226E-2</v>
      </c>
      <c r="I2" s="16">
        <v>4.1541727030479168E-2</v>
      </c>
      <c r="J2" s="16">
        <v>0.26023430574832185</v>
      </c>
      <c r="K2" s="16">
        <v>0.42426230716075947</v>
      </c>
      <c r="L2" s="16">
        <v>0.25659821550995426</v>
      </c>
    </row>
    <row r="3" spans="1:12" ht="15" customHeight="1" x14ac:dyDescent="0.25">
      <c r="A3" s="8">
        <v>12</v>
      </c>
      <c r="B3" s="8" t="s">
        <v>2</v>
      </c>
      <c r="C3" s="21">
        <v>40.984170198517198</v>
      </c>
      <c r="D3" s="21">
        <v>58.126533122593401</v>
      </c>
      <c r="E3" s="17">
        <v>365.08376229694898</v>
      </c>
      <c r="F3" s="17">
        <v>578.41651428338298</v>
      </c>
      <c r="G3" s="17">
        <v>418.30113354272498</v>
      </c>
      <c r="H3" s="18">
        <v>2.8053823239164697E-2</v>
      </c>
      <c r="I3" s="18">
        <v>3.9787837055822221E-2</v>
      </c>
      <c r="J3" s="18">
        <v>0.24990124932036276</v>
      </c>
      <c r="K3" s="18">
        <v>0.39592834432712004</v>
      </c>
      <c r="L3" s="18">
        <v>0.28632874605753034</v>
      </c>
    </row>
    <row r="4" spans="1:12" ht="15" customHeight="1" x14ac:dyDescent="0.25">
      <c r="A4" s="8">
        <v>13</v>
      </c>
      <c r="B4" s="8" t="s">
        <v>3</v>
      </c>
      <c r="C4" s="21">
        <v>11.7559069319976</v>
      </c>
      <c r="D4" s="21">
        <v>30.123210556319403</v>
      </c>
      <c r="E4" s="17">
        <v>106.887606180597</v>
      </c>
      <c r="F4" s="17">
        <v>99.760431398479895</v>
      </c>
      <c r="G4" s="17">
        <v>75.229988455492702</v>
      </c>
      <c r="H4" s="18">
        <v>3.6310880445998769E-2</v>
      </c>
      <c r="I4" s="18">
        <v>9.3042612831768984E-2</v>
      </c>
      <c r="J4" s="18">
        <v>0.33014748344244965</v>
      </c>
      <c r="K4" s="18">
        <v>0.30813352969747759</v>
      </c>
      <c r="L4" s="18">
        <v>0.23236549358230496</v>
      </c>
    </row>
    <row r="5" spans="1:12" ht="15" customHeight="1" x14ac:dyDescent="0.25">
      <c r="A5" s="8">
        <v>14</v>
      </c>
      <c r="B5" s="8" t="s">
        <v>4</v>
      </c>
      <c r="C5" s="21">
        <v>92.161022915082</v>
      </c>
      <c r="D5" s="21">
        <v>74.979706613264199</v>
      </c>
      <c r="E5" s="17">
        <v>295.295872982292</v>
      </c>
      <c r="F5" s="17">
        <v>304.14695948992102</v>
      </c>
      <c r="G5" s="17">
        <v>136.992961380026</v>
      </c>
      <c r="H5" s="18">
        <v>0.10199581389108746</v>
      </c>
      <c r="I5" s="18">
        <v>8.2981025594533797E-2</v>
      </c>
      <c r="J5" s="18">
        <v>0.32680781908486328</v>
      </c>
      <c r="K5" s="18">
        <v>0.33660343271425913</v>
      </c>
      <c r="L5" s="18">
        <v>0.15161190871525637</v>
      </c>
    </row>
    <row r="6" spans="1:12" ht="15" customHeight="1" x14ac:dyDescent="0.25">
      <c r="A6" s="8">
        <v>15</v>
      </c>
      <c r="B6" s="8" t="s">
        <v>5</v>
      </c>
      <c r="C6" s="21">
        <v>24.883845968821099</v>
      </c>
      <c r="D6" s="21">
        <v>71.350369951981406</v>
      </c>
      <c r="E6" s="17">
        <v>283.67025471811996</v>
      </c>
      <c r="F6" s="17">
        <v>341.03361398586799</v>
      </c>
      <c r="G6" s="17">
        <v>194.87341589373798</v>
      </c>
      <c r="H6" s="18">
        <v>2.7171362179588241E-2</v>
      </c>
      <c r="I6" s="18">
        <v>7.7909449610081491E-2</v>
      </c>
      <c r="J6" s="18">
        <v>0.3097474257066079</v>
      </c>
      <c r="K6" s="18">
        <v>0.37238407007640356</v>
      </c>
      <c r="L6" s="18">
        <v>0.21278769242731885</v>
      </c>
    </row>
    <row r="7" spans="1:12" ht="15" customHeight="1" x14ac:dyDescent="0.25">
      <c r="A7" s="8">
        <v>16</v>
      </c>
      <c r="B7" s="8" t="s">
        <v>6</v>
      </c>
      <c r="C7" s="21">
        <v>0.76579267762635805</v>
      </c>
      <c r="D7" s="21">
        <v>1.5909502104498601</v>
      </c>
      <c r="E7" s="17">
        <v>7.6015663920281495</v>
      </c>
      <c r="F7" s="17">
        <v>24.1437239507915</v>
      </c>
      <c r="G7" s="17">
        <v>9.6401318908920288</v>
      </c>
      <c r="H7" s="18">
        <v>1.750696783056397E-2</v>
      </c>
      <c r="I7" s="18">
        <v>3.6371089680181615E-2</v>
      </c>
      <c r="J7" s="18">
        <v>0.17378121020904433</v>
      </c>
      <c r="K7" s="18">
        <v>0.55195539323602327</v>
      </c>
      <c r="L7" s="18">
        <v>0.22038533904418681</v>
      </c>
    </row>
    <row r="8" spans="1:12" ht="15" customHeight="1" x14ac:dyDescent="0.25">
      <c r="A8" s="8">
        <v>17</v>
      </c>
      <c r="B8" s="8" t="s">
        <v>27</v>
      </c>
      <c r="C8" s="23" t="s">
        <v>62</v>
      </c>
      <c r="D8" s="2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  <c r="K8" s="13" t="s">
        <v>62</v>
      </c>
      <c r="L8" s="13" t="s">
        <v>62</v>
      </c>
    </row>
    <row r="9" spans="1:12" ht="15" customHeight="1" x14ac:dyDescent="0.25">
      <c r="A9" s="8">
        <v>18</v>
      </c>
      <c r="B9" s="8" t="s">
        <v>7</v>
      </c>
      <c r="C9" s="21">
        <v>0</v>
      </c>
      <c r="D9" s="21">
        <v>0</v>
      </c>
      <c r="E9" s="17">
        <v>1.3522134581271101</v>
      </c>
      <c r="F9" s="17">
        <v>1.67978704914695</v>
      </c>
      <c r="G9" s="17">
        <v>0.45027945180123297</v>
      </c>
      <c r="H9" s="18">
        <v>0</v>
      </c>
      <c r="I9" s="18">
        <v>0</v>
      </c>
      <c r="J9" s="18">
        <v>0.38831267848039008</v>
      </c>
      <c r="K9" s="18">
        <v>0.48238139060852864</v>
      </c>
      <c r="L9" s="18">
        <v>0.12930593091108133</v>
      </c>
    </row>
    <row r="10" spans="1:12" ht="15" customHeight="1" x14ac:dyDescent="0.25">
      <c r="A10" s="8">
        <v>19</v>
      </c>
      <c r="B10" s="8" t="s">
        <v>8</v>
      </c>
      <c r="C10" s="21">
        <v>0</v>
      </c>
      <c r="D10" s="21">
        <v>1.7237037456769402</v>
      </c>
      <c r="E10" s="17">
        <v>28.725441412945599</v>
      </c>
      <c r="F10" s="17">
        <v>35.695133121101101</v>
      </c>
      <c r="G10" s="17">
        <v>46.550271626303505</v>
      </c>
      <c r="H10" s="18">
        <v>0</v>
      </c>
      <c r="I10" s="18">
        <v>1.5295360309032594E-2</v>
      </c>
      <c r="J10" s="18">
        <v>0.25489645627848861</v>
      </c>
      <c r="K10" s="18">
        <v>0.31674231940112707</v>
      </c>
      <c r="L10" s="18">
        <v>0.41306586401135181</v>
      </c>
    </row>
    <row r="11" spans="1:12" ht="15" customHeight="1" x14ac:dyDescent="0.2">
      <c r="A11" s="62"/>
      <c r="B11" s="62"/>
      <c r="C11" s="22">
        <f t="shared" ref="C11:G11" si="0">SUM(C2:C10)</f>
        <v>253.91850566667679</v>
      </c>
      <c r="D11" s="22">
        <f t="shared" si="0"/>
        <v>437.35034879539819</v>
      </c>
      <c r="E11" s="11">
        <f t="shared" si="0"/>
        <v>2338.0895911759585</v>
      </c>
      <c r="F11" s="11">
        <f t="shared" si="0"/>
        <v>3421.9029212274613</v>
      </c>
      <c r="G11" s="11">
        <f t="shared" si="0"/>
        <v>2114.0529575663386</v>
      </c>
      <c r="H11" s="19">
        <v>2.9644972274093403E-2</v>
      </c>
      <c r="I11" s="19">
        <v>5.1060630378489825E-2</v>
      </c>
      <c r="J11" s="19">
        <v>0.27297183764835758</v>
      </c>
      <c r="K11" s="19">
        <v>0.39950698732290219</v>
      </c>
      <c r="L11" s="19">
        <v>0.24681557237615687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38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2017-10-30T07:09:17Z</dcterms:created>
  <dcterms:modified xsi:type="dcterms:W3CDTF">2017-11-20T13:07:08Z</dcterms:modified>
</cp:coreProperties>
</file>