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050"/>
  </bookViews>
  <sheets>
    <sheet name="FREQUENCES SansNuitée" sheetId="16" r:id="rId1"/>
    <sheet name="FREQUENCES AvecNuitée" sheetId="17" r:id="rId2"/>
    <sheet name="DISTANCES SansNuitée" sheetId="6" r:id="rId3"/>
    <sheet name="DISTANCES AvecNuitée" sheetId="7" r:id="rId4"/>
    <sheet name="MODES SansNuitée pc dépl" sheetId="8" r:id="rId5"/>
    <sheet name="MODES SansNuitée pc distances" sheetId="14" r:id="rId6"/>
    <sheet name="MODES AvecNuitée pc dépl" sheetId="9" r:id="rId7"/>
    <sheet name="MODES AvecNuitée pc distances" sheetId="15" r:id="rId8"/>
    <sheet name="RAISONS MODES SansNuitée" sheetId="10" r:id="rId9"/>
    <sheet name="RAISONS MODES AvecNuitée" sheetId="11" r:id="rId10"/>
    <sheet name="MOTIFS VOYAGES SansNuitée" sheetId="12" r:id="rId11"/>
    <sheet name="MOTIFS VOYAGES AvecNuitée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5" l="1"/>
  <c r="E16" i="15"/>
  <c r="D16" i="15"/>
  <c r="C16" i="15"/>
  <c r="B16" i="15"/>
  <c r="F10" i="15"/>
  <c r="E10" i="15"/>
  <c r="D10" i="15"/>
  <c r="C10" i="15"/>
  <c r="B10" i="15"/>
  <c r="F4" i="15"/>
  <c r="E4" i="15"/>
  <c r="D4" i="15"/>
  <c r="C4" i="15"/>
  <c r="B4" i="15"/>
  <c r="F16" i="9"/>
  <c r="E16" i="9"/>
  <c r="D16" i="9"/>
  <c r="C16" i="9"/>
  <c r="B16" i="9"/>
  <c r="F10" i="9"/>
  <c r="E10" i="9"/>
  <c r="D10" i="9"/>
  <c r="C10" i="9"/>
  <c r="B10" i="9"/>
  <c r="F4" i="9"/>
  <c r="E4" i="9"/>
  <c r="D4" i="9"/>
  <c r="C4" i="9"/>
  <c r="B4" i="9"/>
  <c r="F16" i="14"/>
  <c r="E16" i="14"/>
  <c r="D16" i="14"/>
  <c r="C16" i="14"/>
  <c r="B16" i="14"/>
  <c r="F10" i="14"/>
  <c r="E10" i="14"/>
  <c r="D10" i="14"/>
  <c r="C10" i="14"/>
  <c r="B10" i="14"/>
  <c r="F4" i="14"/>
  <c r="E4" i="14"/>
  <c r="D4" i="14"/>
  <c r="C4" i="14"/>
  <c r="B4" i="14"/>
  <c r="F16" i="8"/>
  <c r="F10" i="8"/>
  <c r="F4" i="8"/>
  <c r="E16" i="8"/>
  <c r="E10" i="8"/>
  <c r="E4" i="8"/>
  <c r="D16" i="8"/>
  <c r="D10" i="8"/>
  <c r="D4" i="8"/>
  <c r="C16" i="8"/>
  <c r="C10" i="8"/>
  <c r="C4" i="8"/>
  <c r="B16" i="8"/>
  <c r="B10" i="8"/>
  <c r="B4" i="8"/>
</calcChain>
</file>

<file path=xl/sharedStrings.xml><?xml version="1.0" encoding="utf-8"?>
<sst xmlns="http://schemas.openxmlformats.org/spreadsheetml/2006/main" count="1233" uniqueCount="154">
  <si>
    <t>Autres</t>
  </si>
  <si>
    <t>% ligne sur N valide</t>
  </si>
  <si>
    <t>90.0% LC supérieure pour % ligne sur N valide</t>
  </si>
  <si>
    <t>+/-</t>
  </si>
  <si>
    <t>Moyenne</t>
  </si>
  <si>
    <t>F6.14 Wie lange schätzen Sie die Distanz von der Reise x?</t>
  </si>
  <si>
    <t>F6.6 Wie viele Stunden hat die Reise x insgesamt gedauert</t>
  </si>
  <si>
    <t>F7.13 Wie lange schätzen Sie die Distanz von der Reise x?</t>
  </si>
  <si>
    <t>F7.5 Wie viele Nächte haben Sie bei dieser Reise x auswärts übernachtet</t>
  </si>
  <si>
    <t>f61600_Distanz der Tagesreise in km der TagesreiseX</t>
  </si>
  <si>
    <t>Dauer Tagesreise (in Stunden)</t>
  </si>
  <si>
    <t>f71600_Distanz der Reise mit Ueb.X</t>
  </si>
  <si>
    <t>Anzahl Übernachtungen</t>
  </si>
  <si>
    <t>f61600b_Distanz der Tagesreise X in km</t>
  </si>
  <si>
    <t>f71600b_Distanz der Reise mit Ueb.X in km</t>
  </si>
  <si>
    <t>f70500_Anzahl Uebernachtungen - Reise mit Ueb.X</t>
  </si>
  <si>
    <t>F6.10 Mit welchem Verkehrsmittel haben Sie die längste Strecke zurückgelegt?</t>
  </si>
  <si>
    <t>zu Fuss</t>
  </si>
  <si>
    <t>Velo</t>
  </si>
  <si>
    <t>Mofa, Motorfahrrad</t>
  </si>
  <si>
    <t>Kleinmotorrad (ab 16 J.)</t>
  </si>
  <si>
    <t>Motorrad als Fahrer</t>
  </si>
  <si>
    <t>Motorrad als Mitfahrer</t>
  </si>
  <si>
    <t>Auto als Fahrer</t>
  </si>
  <si>
    <t>Auto als Mitfahrer</t>
  </si>
  <si>
    <t>Bahn</t>
  </si>
  <si>
    <t>Postauto</t>
  </si>
  <si>
    <t>Bus</t>
  </si>
  <si>
    <t>Tram</t>
  </si>
  <si>
    <t>Taxi</t>
  </si>
  <si>
    <t>Reisecar</t>
  </si>
  <si>
    <t>Lastwagen</t>
  </si>
  <si>
    <t>Schiff</t>
  </si>
  <si>
    <t>Flugzeug</t>
  </si>
  <si>
    <t>Zahnradbahn, Standseilbahn, Seilbahn, Sessellift, Skilift</t>
  </si>
  <si>
    <t>Fahrzeugähnliche Geräte</t>
  </si>
  <si>
    <t>Anderes</t>
  </si>
  <si>
    <t>% ligne sur Somme</t>
  </si>
  <si>
    <t>90.0% LC supérieure pour % ligne sur Somme</t>
  </si>
  <si>
    <t>2005 pc distances</t>
  </si>
  <si>
    <t>f60900_01_Benutzte Verkehrsmittel TagesreiseX</t>
  </si>
  <si>
    <t>Zu Fuss</t>
  </si>
  <si>
    <t>2010 pc distances</t>
  </si>
  <si>
    <t>2015 pc distances</t>
  </si>
  <si>
    <t>2005 pc déplacements</t>
  </si>
  <si>
    <t>2010 pc déplacements</t>
  </si>
  <si>
    <t>2015 pc déplacements</t>
  </si>
  <si>
    <t>F7.9 Mit welchem Verkehrsmittel haben Sie die längste Strecke zurückgelegt?</t>
  </si>
  <si>
    <t>f70801_Benutzte Verkehrsmittel Reise mit Ueb.X</t>
  </si>
  <si>
    <t>Bahn/Zug</t>
  </si>
  <si>
    <t>Bus/Schulbus</t>
  </si>
  <si>
    <t>Tram/Metro</t>
  </si>
  <si>
    <t>Schiff, Boot</t>
  </si>
  <si>
    <t>Flugzeug/Luftfahrzeug</t>
  </si>
  <si>
    <t>MD</t>
  </si>
  <si>
    <t>TIM</t>
  </si>
  <si>
    <t>TP</t>
  </si>
  <si>
    <t>Avion</t>
  </si>
  <si>
    <t>Mode aggrégé</t>
  </si>
  <si>
    <t>2005 pc distances (F7.13 Wie lange schätzen Sie die Distanz von der Reise x?)</t>
  </si>
  <si>
    <t>2010 pc distances (f71600_Distanz der Reise mit Ueb.X)</t>
  </si>
  <si>
    <t>2015 pc distances (f71600b_Distanz der Reise mit Ueb.X in km)</t>
  </si>
  <si>
    <t>% colonne sur N valide</t>
  </si>
  <si>
    <t>f61000a_Gründe Benutzung LV - TagesreiseX-1</t>
  </si>
  <si>
    <t>Mangelnde Alternativen</t>
  </si>
  <si>
    <t>Kosten</t>
  </si>
  <si>
    <t>Sicherheitsempfinden</t>
  </si>
  <si>
    <t>Reisegenuss</t>
  </si>
  <si>
    <t>Höhere Zuverlässigkeit</t>
  </si>
  <si>
    <t>Aus Umweltgründen</t>
  </si>
  <si>
    <t>Gesundheitsgründen</t>
  </si>
  <si>
    <t>Kein Parkplatz am Zielort</t>
  </si>
  <si>
    <t xml:space="preserve"> Anderes</t>
  </si>
  <si>
    <t>f61100a_Gründe Benutzung MIV - TagesreiseX-1</t>
  </si>
  <si>
    <t>Auto-/ Motorradverfügbarkeit</t>
  </si>
  <si>
    <t>Kurze Reisezeit</t>
  </si>
  <si>
    <t>Niedrige Kosten (v.a. im Vergleich mit Ã–V)</t>
  </si>
  <si>
    <t>Gepäcktransport sperrige Sachen</t>
  </si>
  <si>
    <t>Komfort</t>
  </si>
  <si>
    <t>Gesundheitsgründe</t>
  </si>
  <si>
    <t>Witterungsverhältnisse</t>
  </si>
  <si>
    <t>Mangelnde Zugänglichkeit Ã–V</t>
  </si>
  <si>
    <t>Verfügbarkeit Parkplatz am Ziel</t>
  </si>
  <si>
    <t>Andere</t>
  </si>
  <si>
    <t>f61200a_Gründe Benutzung OEV - TagesreiseX-1</t>
  </si>
  <si>
    <t>Abobesitz</t>
  </si>
  <si>
    <t>Mangelnde Alternativen (kein Auto)</t>
  </si>
  <si>
    <t>Reisezeit</t>
  </si>
  <si>
    <t>Gepäcktransport, sperrige Sachen</t>
  </si>
  <si>
    <t>aus Umweltgründen</t>
  </si>
  <si>
    <t>gutes Ã–V-Angebot</t>
  </si>
  <si>
    <t>kein Parkplatz am Zielort</t>
  </si>
  <si>
    <t>f61000a_1. Grund Benutzung LV - TagesreiseX</t>
  </si>
  <si>
    <t>Spaziergang</t>
  </si>
  <si>
    <t>Aus Gesundheitsgründen</t>
  </si>
  <si>
    <t>Keine andere Möglichkeit/mangelnde Alternativen</t>
  </si>
  <si>
    <t>Reisekosten</t>
  </si>
  <si>
    <t>Reisegenuss/Reisekomfort</t>
  </si>
  <si>
    <t>Aus Witterungsgründen</t>
  </si>
  <si>
    <t>Andere Gründe</t>
  </si>
  <si>
    <t>f61100a_1. Grund Benutzung MIV - TagesreiseX</t>
  </si>
  <si>
    <t>Einfachste/bequemste Lösung</t>
  </si>
  <si>
    <t>f61200a_1. Grund Benutzung ÖV - TagesreiseX</t>
  </si>
  <si>
    <t>kein Parkplatz am Zielort/Parkplatz schwer zu finden</t>
  </si>
  <si>
    <t>f70900a_Gründe Benutzung LV - Reise mit Ueb.X-1</t>
  </si>
  <si>
    <t>f71000a_Gründe Benutzung MIV - Reise mit Ueb.X-1</t>
  </si>
  <si>
    <t>f71100a_Gründe Benutzung OEV - Reise mit Ueb.X-1</t>
  </si>
  <si>
    <t>f71200a_Gründe Benutzung Flugverkehr - Reise mit Ueb.X-3</t>
  </si>
  <si>
    <t>Mangelnden Alternativen</t>
  </si>
  <si>
    <t>f70900a_1. Grund Benutzung LV - Reise mit Ueb.X</t>
  </si>
  <si>
    <t>f71000a_1. Grund Benutzung MIV - Reise mit Ueb.X</t>
  </si>
  <si>
    <t>f71100a_1. Grund Benutzung ÖV - Reise mit Ueb.X</t>
  </si>
  <si>
    <t>f71200a_1. Grund Benutzung Flugverkehr - Reise mit Ueb.X</t>
  </si>
  <si>
    <t>F6.9 Welchen Zweck hat diese Tagesreise gehabt?</t>
  </si>
  <si>
    <t>Besuche (Verwandte, Bekannte)</t>
  </si>
  <si>
    <t>Sportaktivitaet</t>
  </si>
  <si>
    <t>Rundreise</t>
  </si>
  <si>
    <t>Nicht sportliche Aussenaktivitaeten</t>
  </si>
  <si>
    <t>Kulturveranstaltung, Freizeitanlagen</t>
  </si>
  <si>
    <t>Gastronomiebesuch</t>
  </si>
  <si>
    <t>unbezahlte Arbeit</t>
  </si>
  <si>
    <t>Ferien</t>
  </si>
  <si>
    <t>Medizinische Behandlung</t>
  </si>
  <si>
    <t>Religion/Pilgerfahrt</t>
  </si>
  <si>
    <t>Kombination</t>
  </si>
  <si>
    <t>F7.8 Welchen Zweck hat diese Reise gehabt?</t>
  </si>
  <si>
    <t>f60800_01_Zweck der TagesreiseX</t>
  </si>
  <si>
    <t>Shopping</t>
  </si>
  <si>
    <t>Medizinische Behandlung (Klinikbesuch etc.)</t>
  </si>
  <si>
    <t>Aktiver Sport</t>
  </si>
  <si>
    <t>Wanderung</t>
  </si>
  <si>
    <t>Velofahrt</t>
  </si>
  <si>
    <t>Passiver Sport</t>
  </si>
  <si>
    <t>Nicht-sportliche Aussenaktivitäten</t>
  </si>
  <si>
    <t>Ausflug/Ferien</t>
  </si>
  <si>
    <t>Religion (Kirche, Friedhof, Pilgerfahrt)</t>
  </si>
  <si>
    <t>Begleitung auf Privatreise</t>
  </si>
  <si>
    <t>f70700_01_Zweck der Reise mit Ueb.X</t>
  </si>
  <si>
    <t>anderes</t>
  </si>
  <si>
    <t>2005 (sans avion)</t>
  </si>
  <si>
    <t>2010 (sans avion)</t>
  </si>
  <si>
    <t>2015 (sans avion)</t>
  </si>
  <si>
    <t>Nb. Moyen de voyages sans nuitées par personne, sur 14 jours</t>
  </si>
  <si>
    <t>Nb. Moyen de voyages sans nuitées par personne, par an</t>
  </si>
  <si>
    <t>Nb. Moyen de voyages sans nuitées par personne, sur 4 mois</t>
  </si>
  <si>
    <t>personnes qui effectuent un voyage sans nuitées</t>
  </si>
  <si>
    <t>% de personnes qui partent au moins une fois toutes les 2 semaines</t>
  </si>
  <si>
    <t>% de personnes qui partent au moins une fois tous les 4 mois</t>
  </si>
  <si>
    <t>personnes qui effectuent au moins deux voyages sans nuitées</t>
  </si>
  <si>
    <t>personnes qui effectuent un voyage avec nuitées</t>
  </si>
  <si>
    <t>personnes qui effectuent au moins deux voyages avec nuitées</t>
  </si>
  <si>
    <t>% de personnes qui partent deux fois ou plus tous les 4 mois</t>
  </si>
  <si>
    <t>personnes partant seulement une fois</t>
  </si>
  <si>
    <t>avion seul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</si>
</sst>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 * #,##0.00_ ;_ * \-#,##0.00_ ;_ * &quot;-&quot;??_ ;_ @_ "/>
    <numFmt numFmtId="164" formatCode="###0"/>
    <numFmt numFmtId="165" formatCode="###0.0%"/>
    <numFmt numFmtId="166" formatCode="###0.0"/>
    <numFmt numFmtId="167" formatCode="0.0000000000000000%"/>
    <numFmt numFmtId="168" formatCode="0.00000000000000000%"/>
    <numFmt numFmtId="169" formatCode="0.000000000000000000%"/>
    <numFmt numFmtId="170" formatCode="0.0%"/>
    <numFmt numFmtId="171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  <font>
      <sz val="9"/>
      <color indexed="62"/>
      <name val="Arial"/>
      <family val="2"/>
    </font>
    <font>
      <i/>
      <sz val="9"/>
      <color indexed="62"/>
      <name val="Arial"/>
      <family val="2"/>
    </font>
    <font>
      <i/>
      <sz val="9"/>
      <color indexed="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 style="thin">
        <color indexed="62"/>
      </right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3"/>
      </bottom>
      <diagonal/>
    </border>
    <border>
      <left/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/>
      <top style="thin">
        <color indexed="61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  <border>
      <left/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/>
      <top style="thin">
        <color indexed="63"/>
      </top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 style="thin">
        <color indexed="61"/>
      </right>
      <top/>
      <bottom/>
      <diagonal/>
    </border>
    <border>
      <left style="thin">
        <color indexed="61"/>
      </left>
      <right style="thin">
        <color indexed="61"/>
      </right>
      <top/>
      <bottom/>
      <diagonal/>
    </border>
    <border>
      <left style="thin">
        <color indexed="61"/>
      </left>
      <right/>
      <top/>
      <bottom/>
      <diagonal/>
    </border>
    <border>
      <left/>
      <right style="thin">
        <color indexed="61"/>
      </right>
      <top/>
      <bottom style="thin">
        <color indexed="63"/>
      </bottom>
      <diagonal/>
    </border>
    <border>
      <left style="thin">
        <color indexed="61"/>
      </left>
      <right style="thin">
        <color indexed="61"/>
      </right>
      <top/>
      <bottom style="thin">
        <color indexed="63"/>
      </bottom>
      <diagonal/>
    </border>
    <border>
      <left style="thin">
        <color indexed="61"/>
      </left>
      <right/>
      <top/>
      <bottom style="thin">
        <color indexed="63"/>
      </bottom>
      <diagonal/>
    </border>
    <border>
      <left/>
      <right style="thin">
        <color indexed="61"/>
      </right>
      <top style="thin">
        <color indexed="63"/>
      </top>
      <bottom style="thin">
        <color indexed="63"/>
      </bottom>
      <diagonal/>
    </border>
    <border>
      <left style="thin">
        <color indexed="61"/>
      </left>
      <right style="thin">
        <color indexed="61"/>
      </right>
      <top style="thin">
        <color indexed="63"/>
      </top>
      <bottom style="thin">
        <color indexed="63"/>
      </bottom>
      <diagonal/>
    </border>
    <border>
      <left style="thin">
        <color indexed="61"/>
      </left>
      <right/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161">
    <xf numFmtId="0" fontId="0" fillId="0" borderId="0" xfId="0"/>
    <xf numFmtId="0" fontId="3" fillId="0" borderId="3" xfId="2" applyFont="1" applyBorder="1" applyAlignment="1">
      <alignment horizontal="center" wrapText="1"/>
    </xf>
    <xf numFmtId="0" fontId="3" fillId="0" borderId="1" xfId="3" applyFont="1" applyBorder="1" applyAlignment="1">
      <alignment horizontal="left" wrapText="1"/>
    </xf>
    <xf numFmtId="0" fontId="2" fillId="0" borderId="0" xfId="3"/>
    <xf numFmtId="0" fontId="3" fillId="2" borderId="4" xfId="3" applyFont="1" applyFill="1" applyBorder="1" applyAlignment="1">
      <alignment horizontal="left" vertical="top" wrapText="1"/>
    </xf>
    <xf numFmtId="0" fontId="3" fillId="2" borderId="12" xfId="3" applyFont="1" applyFill="1" applyBorder="1" applyAlignment="1">
      <alignment horizontal="left" vertical="top" wrapText="1"/>
    </xf>
    <xf numFmtId="0" fontId="3" fillId="0" borderId="2" xfId="3" applyFont="1" applyBorder="1" applyAlignment="1">
      <alignment horizontal="center" wrapText="1"/>
    </xf>
    <xf numFmtId="164" fontId="4" fillId="0" borderId="13" xfId="3" applyNumberFormat="1" applyFont="1" applyBorder="1" applyAlignment="1">
      <alignment horizontal="right" vertical="top"/>
    </xf>
    <xf numFmtId="164" fontId="4" fillId="0" borderId="15" xfId="3" applyNumberFormat="1" applyFont="1" applyBorder="1" applyAlignment="1">
      <alignment horizontal="right" vertical="top"/>
    </xf>
    <xf numFmtId="0" fontId="3" fillId="0" borderId="2" xfId="4" applyFont="1" applyBorder="1" applyAlignment="1">
      <alignment horizontal="center" wrapText="1"/>
    </xf>
    <xf numFmtId="0" fontId="2" fillId="0" borderId="0" xfId="4"/>
    <xf numFmtId="0" fontId="3" fillId="2" borderId="4" xfId="4" applyFont="1" applyFill="1" applyBorder="1" applyAlignment="1">
      <alignment horizontal="left" vertical="top" wrapText="1"/>
    </xf>
    <xf numFmtId="0" fontId="3" fillId="2" borderId="12" xfId="4" applyFont="1" applyFill="1" applyBorder="1" applyAlignment="1">
      <alignment horizontal="left" vertical="top" wrapText="1"/>
    </xf>
    <xf numFmtId="166" fontId="4" fillId="0" borderId="7" xfId="3" applyNumberFormat="1" applyFont="1" applyBorder="1" applyAlignment="1">
      <alignment horizontal="right" vertical="top"/>
    </xf>
    <xf numFmtId="166" fontId="4" fillId="0" borderId="15" xfId="3" applyNumberFormat="1" applyFont="1" applyBorder="1" applyAlignment="1">
      <alignment horizontal="right" vertical="top"/>
    </xf>
    <xf numFmtId="166" fontId="4" fillId="0" borderId="15" xfId="4" applyNumberFormat="1" applyFont="1" applyBorder="1" applyAlignment="1">
      <alignment horizontal="right" vertical="top"/>
    </xf>
    <xf numFmtId="166" fontId="4" fillId="0" borderId="7" xfId="4" applyNumberFormat="1" applyFont="1" applyBorder="1" applyAlignment="1">
      <alignment horizontal="right" vertical="top"/>
    </xf>
    <xf numFmtId="166" fontId="4" fillId="0" borderId="13" xfId="3" applyNumberFormat="1" applyFont="1" applyBorder="1" applyAlignment="1">
      <alignment horizontal="right" vertical="top"/>
    </xf>
    <xf numFmtId="166" fontId="4" fillId="0" borderId="13" xfId="4" applyNumberFormat="1" applyFont="1" applyBorder="1" applyAlignment="1">
      <alignment horizontal="right" vertical="top"/>
    </xf>
    <xf numFmtId="0" fontId="2" fillId="0" borderId="0" xfId="5"/>
    <xf numFmtId="0" fontId="3" fillId="0" borderId="20" xfId="5" applyFont="1" applyBorder="1" applyAlignment="1">
      <alignment horizontal="center" wrapText="1"/>
    </xf>
    <xf numFmtId="0" fontId="3" fillId="0" borderId="21" xfId="5" applyFont="1" applyBorder="1" applyAlignment="1">
      <alignment horizontal="center" wrapText="1"/>
    </xf>
    <xf numFmtId="0" fontId="3" fillId="0" borderId="22" xfId="5" applyFont="1" applyBorder="1" applyAlignment="1">
      <alignment horizontal="center" wrapText="1"/>
    </xf>
    <xf numFmtId="0" fontId="4" fillId="0" borderId="24" xfId="5" applyFont="1" applyBorder="1" applyAlignment="1">
      <alignment horizontal="right" vertical="top"/>
    </xf>
    <xf numFmtId="165" fontId="4" fillId="0" borderId="23" xfId="5" applyNumberFormat="1" applyFont="1" applyBorder="1" applyAlignment="1">
      <alignment horizontal="right" vertical="top"/>
    </xf>
    <xf numFmtId="165" fontId="4" fillId="0" borderId="24" xfId="5" applyNumberFormat="1" applyFont="1" applyBorder="1" applyAlignment="1">
      <alignment horizontal="right" vertical="top"/>
    </xf>
    <xf numFmtId="165" fontId="4" fillId="0" borderId="25" xfId="5" applyNumberFormat="1" applyFont="1" applyBorder="1" applyAlignment="1">
      <alignment horizontal="right" vertical="top"/>
    </xf>
    <xf numFmtId="9" fontId="0" fillId="0" borderId="0" xfId="1" applyFont="1"/>
    <xf numFmtId="0" fontId="2" fillId="0" borderId="0" xfId="6"/>
    <xf numFmtId="0" fontId="3" fillId="0" borderId="20" xfId="6" applyFont="1" applyBorder="1" applyAlignment="1">
      <alignment horizontal="center" wrapText="1"/>
    </xf>
    <xf numFmtId="0" fontId="3" fillId="0" borderId="21" xfId="6" applyFont="1" applyBorder="1" applyAlignment="1">
      <alignment horizontal="center" wrapText="1"/>
    </xf>
    <xf numFmtId="165" fontId="4" fillId="0" borderId="23" xfId="6" applyNumberFormat="1" applyFont="1" applyBorder="1" applyAlignment="1">
      <alignment horizontal="right" vertical="top"/>
    </xf>
    <xf numFmtId="165" fontId="4" fillId="0" borderId="24" xfId="6" applyNumberFormat="1" applyFont="1" applyBorder="1" applyAlignment="1">
      <alignment horizontal="right" vertical="top"/>
    </xf>
    <xf numFmtId="0" fontId="4" fillId="0" borderId="24" xfId="6" applyFont="1" applyBorder="1" applyAlignment="1">
      <alignment horizontal="right" vertical="top"/>
    </xf>
    <xf numFmtId="165" fontId="4" fillId="0" borderId="25" xfId="6" applyNumberFormat="1" applyFont="1" applyBorder="1" applyAlignment="1">
      <alignment horizontal="right" vertical="top"/>
    </xf>
    <xf numFmtId="0" fontId="2" fillId="0" borderId="0" xfId="7"/>
    <xf numFmtId="0" fontId="3" fillId="0" borderId="20" xfId="7" applyFont="1" applyBorder="1" applyAlignment="1">
      <alignment horizontal="center" wrapText="1"/>
    </xf>
    <xf numFmtId="0" fontId="3" fillId="0" borderId="21" xfId="7" applyFont="1" applyBorder="1" applyAlignment="1">
      <alignment horizontal="center" wrapText="1"/>
    </xf>
    <xf numFmtId="0" fontId="3" fillId="0" borderId="22" xfId="7" applyFont="1" applyBorder="1" applyAlignment="1">
      <alignment horizontal="center" wrapText="1"/>
    </xf>
    <xf numFmtId="165" fontId="4" fillId="0" borderId="23" xfId="7" applyNumberFormat="1" applyFont="1" applyBorder="1" applyAlignment="1">
      <alignment horizontal="right" vertical="top"/>
    </xf>
    <xf numFmtId="165" fontId="4" fillId="0" borderId="24" xfId="7" applyNumberFormat="1" applyFont="1" applyBorder="1" applyAlignment="1">
      <alignment horizontal="right" vertical="top"/>
    </xf>
    <xf numFmtId="0" fontId="4" fillId="0" borderId="24" xfId="7" applyFont="1" applyBorder="1" applyAlignment="1">
      <alignment horizontal="right" vertical="top"/>
    </xf>
    <xf numFmtId="165" fontId="4" fillId="0" borderId="25" xfId="7" applyNumberFormat="1" applyFont="1" applyBorder="1" applyAlignment="1">
      <alignment horizontal="right" vertical="top"/>
    </xf>
    <xf numFmtId="0" fontId="2" fillId="0" borderId="0" xfId="8"/>
    <xf numFmtId="0" fontId="3" fillId="0" borderId="20" xfId="8" applyFont="1" applyBorder="1" applyAlignment="1">
      <alignment horizontal="center" wrapText="1"/>
    </xf>
    <xf numFmtId="0" fontId="3" fillId="0" borderId="21" xfId="8" applyFont="1" applyBorder="1" applyAlignment="1">
      <alignment horizontal="center" wrapText="1"/>
    </xf>
    <xf numFmtId="0" fontId="3" fillId="0" borderId="22" xfId="8" applyFont="1" applyBorder="1" applyAlignment="1">
      <alignment horizontal="center" wrapText="1"/>
    </xf>
    <xf numFmtId="165" fontId="4" fillId="0" borderId="23" xfId="8" applyNumberFormat="1" applyFont="1" applyBorder="1" applyAlignment="1">
      <alignment horizontal="right" vertical="top"/>
    </xf>
    <xf numFmtId="165" fontId="4" fillId="0" borderId="24" xfId="8" applyNumberFormat="1" applyFont="1" applyBorder="1" applyAlignment="1">
      <alignment horizontal="right" vertical="top"/>
    </xf>
    <xf numFmtId="0" fontId="4" fillId="0" borderId="24" xfId="8" applyFont="1" applyBorder="1" applyAlignment="1">
      <alignment horizontal="right" vertical="top"/>
    </xf>
    <xf numFmtId="165" fontId="4" fillId="0" borderId="25" xfId="8" applyNumberFormat="1" applyFont="1" applyBorder="1" applyAlignment="1">
      <alignment horizontal="right" vertical="top"/>
    </xf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3" fillId="0" borderId="18" xfId="6" applyFont="1" applyBorder="1" applyAlignment="1">
      <alignment wrapText="1"/>
    </xf>
    <xf numFmtId="0" fontId="3" fillId="0" borderId="18" xfId="5" applyFont="1" applyBorder="1" applyAlignment="1">
      <alignment wrapText="1"/>
    </xf>
    <xf numFmtId="0" fontId="3" fillId="0" borderId="19" xfId="5" applyFont="1" applyBorder="1" applyAlignment="1">
      <alignment wrapText="1"/>
    </xf>
    <xf numFmtId="0" fontId="3" fillId="0" borderId="18" xfId="8" applyFont="1" applyBorder="1" applyAlignment="1">
      <alignment wrapText="1"/>
    </xf>
    <xf numFmtId="0" fontId="3" fillId="0" borderId="19" xfId="8" applyFont="1" applyBorder="1" applyAlignment="1">
      <alignment wrapText="1"/>
    </xf>
    <xf numFmtId="0" fontId="3" fillId="0" borderId="18" xfId="7" applyFont="1" applyBorder="1" applyAlignment="1">
      <alignment wrapText="1"/>
    </xf>
    <xf numFmtId="0" fontId="3" fillId="0" borderId="19" xfId="7" applyFont="1" applyBorder="1" applyAlignment="1">
      <alignment wrapText="1"/>
    </xf>
    <xf numFmtId="0" fontId="3" fillId="0" borderId="2" xfId="9" applyFont="1" applyBorder="1" applyAlignment="1">
      <alignment horizontal="center" wrapText="1"/>
    </xf>
    <xf numFmtId="0" fontId="2" fillId="0" borderId="0" xfId="9"/>
    <xf numFmtId="0" fontId="3" fillId="2" borderId="4" xfId="9" applyFont="1" applyFill="1" applyBorder="1" applyAlignment="1">
      <alignment horizontal="left" vertical="top" wrapText="1"/>
    </xf>
    <xf numFmtId="165" fontId="4" fillId="0" borderId="5" xfId="9" applyNumberFormat="1" applyFont="1" applyBorder="1" applyAlignment="1">
      <alignment horizontal="right" vertical="top"/>
    </xf>
    <xf numFmtId="165" fontId="4" fillId="0" borderId="7" xfId="9" applyNumberFormat="1" applyFont="1" applyBorder="1" applyAlignment="1">
      <alignment horizontal="right" vertical="top"/>
    </xf>
    <xf numFmtId="0" fontId="3" fillId="2" borderId="8" xfId="9" applyFont="1" applyFill="1" applyBorder="1" applyAlignment="1">
      <alignment horizontal="left" vertical="top" wrapText="1"/>
    </xf>
    <xf numFmtId="165" fontId="4" fillId="0" borderId="9" xfId="9" applyNumberFormat="1" applyFont="1" applyBorder="1" applyAlignment="1">
      <alignment horizontal="right" vertical="top"/>
    </xf>
    <xf numFmtId="165" fontId="4" fillId="0" borderId="11" xfId="9" applyNumberFormat="1" applyFont="1" applyBorder="1" applyAlignment="1">
      <alignment horizontal="right" vertical="top"/>
    </xf>
    <xf numFmtId="0" fontId="3" fillId="2" borderId="12" xfId="9" applyFont="1" applyFill="1" applyBorder="1" applyAlignment="1">
      <alignment horizontal="left" vertical="top" wrapText="1"/>
    </xf>
    <xf numFmtId="165" fontId="4" fillId="0" borderId="13" xfId="9" applyNumberFormat="1" applyFont="1" applyBorder="1" applyAlignment="1">
      <alignment horizontal="right" vertical="top"/>
    </xf>
    <xf numFmtId="165" fontId="4" fillId="0" borderId="15" xfId="9" applyNumberFormat="1" applyFont="1" applyBorder="1" applyAlignment="1">
      <alignment horizontal="right" vertical="top"/>
    </xf>
    <xf numFmtId="0" fontId="3" fillId="0" borderId="2" xfId="10" applyFont="1" applyBorder="1" applyAlignment="1">
      <alignment horizontal="center" wrapText="1"/>
    </xf>
    <xf numFmtId="0" fontId="2" fillId="0" borderId="0" xfId="10"/>
    <xf numFmtId="0" fontId="3" fillId="2" borderId="4" xfId="10" applyFont="1" applyFill="1" applyBorder="1" applyAlignment="1">
      <alignment horizontal="left" vertical="top" wrapText="1"/>
    </xf>
    <xf numFmtId="165" fontId="4" fillId="0" borderId="5" xfId="10" applyNumberFormat="1" applyFont="1" applyBorder="1" applyAlignment="1">
      <alignment horizontal="right" vertical="top"/>
    </xf>
    <xf numFmtId="165" fontId="4" fillId="0" borderId="7" xfId="10" applyNumberFormat="1" applyFont="1" applyBorder="1" applyAlignment="1">
      <alignment horizontal="right" vertical="top"/>
    </xf>
    <xf numFmtId="0" fontId="3" fillId="2" borderId="8" xfId="10" applyFont="1" applyFill="1" applyBorder="1" applyAlignment="1">
      <alignment horizontal="left" vertical="top" wrapText="1"/>
    </xf>
    <xf numFmtId="165" fontId="4" fillId="0" borderId="9" xfId="10" applyNumberFormat="1" applyFont="1" applyBorder="1" applyAlignment="1">
      <alignment horizontal="right" vertical="top"/>
    </xf>
    <xf numFmtId="0" fontId="4" fillId="0" borderId="11" xfId="10" applyFont="1" applyBorder="1" applyAlignment="1">
      <alignment horizontal="right" vertical="top"/>
    </xf>
    <xf numFmtId="165" fontId="4" fillId="0" borderId="11" xfId="10" applyNumberFormat="1" applyFont="1" applyBorder="1" applyAlignment="1">
      <alignment horizontal="right" vertical="top"/>
    </xf>
    <xf numFmtId="0" fontId="3" fillId="2" borderId="12" xfId="10" applyFont="1" applyFill="1" applyBorder="1" applyAlignment="1">
      <alignment horizontal="left" vertical="top" wrapText="1"/>
    </xf>
    <xf numFmtId="165" fontId="4" fillId="0" borderId="13" xfId="10" applyNumberFormat="1" applyFont="1" applyBorder="1" applyAlignment="1">
      <alignment horizontal="right" vertical="top"/>
    </xf>
    <xf numFmtId="165" fontId="4" fillId="0" borderId="15" xfId="10" applyNumberFormat="1" applyFont="1" applyBorder="1" applyAlignment="1">
      <alignment horizontal="right" vertical="top"/>
    </xf>
    <xf numFmtId="0" fontId="3" fillId="0" borderId="3" xfId="11" applyFont="1" applyBorder="1" applyAlignment="1">
      <alignment horizontal="center" wrapText="1"/>
    </xf>
    <xf numFmtId="0" fontId="2" fillId="0" borderId="0" xfId="11"/>
    <xf numFmtId="0" fontId="3" fillId="2" borderId="4" xfId="11" applyFont="1" applyFill="1" applyBorder="1" applyAlignment="1">
      <alignment horizontal="left" vertical="top" wrapText="1"/>
    </xf>
    <xf numFmtId="165" fontId="4" fillId="0" borderId="6" xfId="11" applyNumberFormat="1" applyFont="1" applyBorder="1" applyAlignment="1">
      <alignment horizontal="right" vertical="top"/>
    </xf>
    <xf numFmtId="165" fontId="4" fillId="0" borderId="7" xfId="11" applyNumberFormat="1" applyFont="1" applyBorder="1" applyAlignment="1">
      <alignment horizontal="right" vertical="top"/>
    </xf>
    <xf numFmtId="0" fontId="3" fillId="2" borderId="8" xfId="11" applyFont="1" applyFill="1" applyBorder="1" applyAlignment="1">
      <alignment horizontal="left" vertical="top" wrapText="1"/>
    </xf>
    <xf numFmtId="165" fontId="4" fillId="0" borderId="10" xfId="11" applyNumberFormat="1" applyFont="1" applyBorder="1" applyAlignment="1">
      <alignment horizontal="right" vertical="top"/>
    </xf>
    <xf numFmtId="165" fontId="4" fillId="0" borderId="11" xfId="11" applyNumberFormat="1" applyFont="1" applyBorder="1" applyAlignment="1">
      <alignment horizontal="right" vertical="top"/>
    </xf>
    <xf numFmtId="0" fontId="3" fillId="2" borderId="12" xfId="11" applyFont="1" applyFill="1" applyBorder="1" applyAlignment="1">
      <alignment horizontal="left" vertical="top" wrapText="1"/>
    </xf>
    <xf numFmtId="165" fontId="4" fillId="0" borderId="14" xfId="11" applyNumberFormat="1" applyFont="1" applyBorder="1" applyAlignment="1">
      <alignment horizontal="right" vertical="top"/>
    </xf>
    <xf numFmtId="165" fontId="4" fillId="0" borderId="15" xfId="11" applyNumberFormat="1" applyFont="1" applyBorder="1" applyAlignment="1">
      <alignment horizontal="right" vertical="top"/>
    </xf>
    <xf numFmtId="0" fontId="2" fillId="0" borderId="0" xfId="12"/>
    <xf numFmtId="0" fontId="3" fillId="2" borderId="4" xfId="12" applyFont="1" applyFill="1" applyBorder="1" applyAlignment="1">
      <alignment horizontal="left" vertical="top" wrapText="1"/>
    </xf>
    <xf numFmtId="165" fontId="4" fillId="0" borderId="6" xfId="12" applyNumberFormat="1" applyFont="1" applyBorder="1" applyAlignment="1">
      <alignment horizontal="right" vertical="top"/>
    </xf>
    <xf numFmtId="165" fontId="4" fillId="0" borderId="7" xfId="12" applyNumberFormat="1" applyFont="1" applyBorder="1" applyAlignment="1">
      <alignment horizontal="right" vertical="top"/>
    </xf>
    <xf numFmtId="0" fontId="3" fillId="2" borderId="8" xfId="12" applyFont="1" applyFill="1" applyBorder="1" applyAlignment="1">
      <alignment horizontal="left" vertical="top" wrapText="1"/>
    </xf>
    <xf numFmtId="165" fontId="4" fillId="0" borderId="10" xfId="12" applyNumberFormat="1" applyFont="1" applyBorder="1" applyAlignment="1">
      <alignment horizontal="right" vertical="top"/>
    </xf>
    <xf numFmtId="165" fontId="4" fillId="0" borderId="11" xfId="12" applyNumberFormat="1" applyFont="1" applyBorder="1" applyAlignment="1">
      <alignment horizontal="right" vertical="top"/>
    </xf>
    <xf numFmtId="0" fontId="3" fillId="2" borderId="12" xfId="12" applyFont="1" applyFill="1" applyBorder="1" applyAlignment="1">
      <alignment horizontal="left" vertical="top" wrapText="1"/>
    </xf>
    <xf numFmtId="165" fontId="4" fillId="0" borderId="14" xfId="12" applyNumberFormat="1" applyFont="1" applyBorder="1" applyAlignment="1">
      <alignment horizontal="right" vertical="top"/>
    </xf>
    <xf numFmtId="165" fontId="4" fillId="0" borderId="15" xfId="12" applyNumberFormat="1" applyFont="1" applyBorder="1" applyAlignment="1">
      <alignment horizontal="right" vertical="top"/>
    </xf>
    <xf numFmtId="164" fontId="3" fillId="0" borderId="27" xfId="13" applyNumberFormat="1" applyFont="1" applyBorder="1" applyAlignment="1">
      <alignment horizontal="right" vertical="top"/>
    </xf>
    <xf numFmtId="164" fontId="3" fillId="0" borderId="28" xfId="13" applyNumberFormat="1" applyFont="1" applyBorder="1" applyAlignment="1">
      <alignment horizontal="right" vertical="top"/>
    </xf>
    <xf numFmtId="0" fontId="5" fillId="0" borderId="0" xfId="13" applyFont="1" applyFill="1" applyBorder="1" applyAlignment="1">
      <alignment horizontal="center" wrapText="1"/>
    </xf>
    <xf numFmtId="166" fontId="3" fillId="0" borderId="27" xfId="13" applyNumberFormat="1" applyFont="1" applyBorder="1" applyAlignment="1">
      <alignment horizontal="right" vertical="top"/>
    </xf>
    <xf numFmtId="166" fontId="3" fillId="0" borderId="0" xfId="13" applyNumberFormat="1" applyFont="1" applyBorder="1" applyAlignment="1">
      <alignment horizontal="right" vertical="top"/>
    </xf>
    <xf numFmtId="0" fontId="3" fillId="0" borderId="1" xfId="3" applyFont="1" applyBorder="1" applyAlignment="1">
      <alignment horizontal="left" wrapText="1"/>
    </xf>
    <xf numFmtId="170" fontId="3" fillId="0" borderId="0" xfId="1" applyNumberFormat="1" applyFont="1" applyBorder="1" applyAlignment="1">
      <alignment horizontal="right" vertical="top"/>
    </xf>
    <xf numFmtId="170" fontId="0" fillId="0" borderId="0" xfId="1" applyNumberFormat="1" applyFont="1"/>
    <xf numFmtId="164" fontId="3" fillId="0" borderId="0" xfId="13" applyNumberFormat="1" applyFont="1" applyBorder="1" applyAlignment="1">
      <alignment horizontal="right" vertical="top"/>
    </xf>
    <xf numFmtId="0" fontId="6" fillId="0" borderId="0" xfId="13" applyFont="1" applyFill="1" applyBorder="1" applyAlignment="1">
      <alignment horizontal="center" wrapText="1"/>
    </xf>
    <xf numFmtId="170" fontId="3" fillId="0" borderId="28" xfId="1" applyNumberFormat="1" applyFont="1" applyBorder="1" applyAlignment="1">
      <alignment horizontal="right" vertical="top"/>
    </xf>
    <xf numFmtId="170" fontId="7" fillId="0" borderId="28" xfId="1" applyNumberFormat="1" applyFont="1" applyBorder="1" applyAlignment="1">
      <alignment horizontal="right" vertical="top"/>
    </xf>
    <xf numFmtId="164" fontId="4" fillId="0" borderId="5" xfId="3" applyNumberFormat="1" applyFont="1" applyBorder="1" applyAlignment="1">
      <alignment horizontal="right" vertical="top"/>
    </xf>
    <xf numFmtId="164" fontId="4" fillId="0" borderId="5" xfId="4" applyNumberFormat="1" applyFont="1" applyBorder="1" applyAlignment="1">
      <alignment horizontal="right" vertical="top"/>
    </xf>
    <xf numFmtId="0" fontId="2" fillId="0" borderId="0" xfId="15"/>
    <xf numFmtId="171" fontId="4" fillId="0" borderId="5" xfId="14" applyNumberFormat="1" applyFont="1" applyBorder="1" applyAlignment="1">
      <alignment horizontal="right" vertical="top"/>
    </xf>
    <xf numFmtId="0" fontId="3" fillId="0" borderId="1" xfId="3" applyFont="1" applyBorder="1" applyAlignment="1">
      <alignment horizontal="left" wrapText="1"/>
    </xf>
    <xf numFmtId="0" fontId="3" fillId="0" borderId="1" xfId="4" applyFont="1" applyBorder="1" applyAlignment="1">
      <alignment horizontal="left" wrapText="1"/>
    </xf>
    <xf numFmtId="0" fontId="3" fillId="0" borderId="18" xfId="6" applyFont="1" applyBorder="1" applyAlignment="1">
      <alignment horizontal="center" wrapText="1"/>
    </xf>
    <xf numFmtId="9" fontId="3" fillId="0" borderId="0" xfId="1" applyFont="1" applyBorder="1" applyAlignment="1">
      <alignment horizontal="left" vertical="top" wrapText="1"/>
    </xf>
    <xf numFmtId="9" fontId="3" fillId="0" borderId="1" xfId="1" applyFont="1" applyBorder="1" applyAlignment="1">
      <alignment horizontal="left" vertical="top" wrapText="1"/>
    </xf>
    <xf numFmtId="0" fontId="3" fillId="0" borderId="17" xfId="6" applyFont="1" applyBorder="1" applyAlignment="1">
      <alignment horizontal="center" wrapText="1"/>
    </xf>
    <xf numFmtId="0" fontId="3" fillId="0" borderId="19" xfId="6" applyFont="1" applyBorder="1" applyAlignment="1">
      <alignment horizontal="center" wrapText="1"/>
    </xf>
    <xf numFmtId="0" fontId="3" fillId="0" borderId="26" xfId="6" applyFont="1" applyBorder="1" applyAlignment="1">
      <alignment horizontal="center" wrapText="1"/>
    </xf>
    <xf numFmtId="0" fontId="3" fillId="0" borderId="20" xfId="6" applyFont="1" applyBorder="1" applyAlignment="1">
      <alignment horizontal="center" wrapText="1"/>
    </xf>
    <xf numFmtId="0" fontId="3" fillId="0" borderId="16" xfId="3" applyFont="1" applyBorder="1" applyAlignment="1">
      <alignment horizontal="left" vertical="top" wrapText="1"/>
    </xf>
    <xf numFmtId="0" fontId="3" fillId="0" borderId="0" xfId="3" applyFont="1" applyBorder="1" applyAlignment="1">
      <alignment horizontal="left" vertical="top" wrapText="1"/>
    </xf>
    <xf numFmtId="0" fontId="3" fillId="0" borderId="1" xfId="3" applyFont="1" applyBorder="1" applyAlignment="1">
      <alignment horizontal="left" vertical="top" wrapText="1"/>
    </xf>
    <xf numFmtId="0" fontId="3" fillId="0" borderId="17" xfId="5" applyFont="1" applyBorder="1" applyAlignment="1">
      <alignment horizontal="center" wrapText="1"/>
    </xf>
    <xf numFmtId="0" fontId="3" fillId="0" borderId="18" xfId="5" applyFont="1" applyBorder="1" applyAlignment="1">
      <alignment horizontal="center" wrapText="1"/>
    </xf>
    <xf numFmtId="0" fontId="3" fillId="0" borderId="19" xfId="5" applyFont="1" applyBorder="1" applyAlignment="1">
      <alignment horizontal="center" wrapText="1"/>
    </xf>
    <xf numFmtId="0" fontId="3" fillId="0" borderId="17" xfId="15" applyFont="1" applyBorder="1" applyAlignment="1">
      <alignment horizontal="center" wrapText="1"/>
    </xf>
    <xf numFmtId="0" fontId="3" fillId="0" borderId="18" xfId="15" applyFont="1" applyBorder="1" applyAlignment="1">
      <alignment horizontal="center" wrapText="1"/>
    </xf>
    <xf numFmtId="0" fontId="3" fillId="0" borderId="19" xfId="15" applyFont="1" applyBorder="1" applyAlignment="1">
      <alignment horizontal="center" wrapText="1"/>
    </xf>
    <xf numFmtId="0" fontId="3" fillId="0" borderId="18" xfId="8" applyFont="1" applyBorder="1" applyAlignment="1">
      <alignment horizontal="center" wrapText="1"/>
    </xf>
    <xf numFmtId="0" fontId="3" fillId="0" borderId="19" xfId="8" applyFont="1" applyBorder="1" applyAlignment="1">
      <alignment horizontal="center" wrapText="1"/>
    </xf>
    <xf numFmtId="0" fontId="3" fillId="0" borderId="17" xfId="8" applyFont="1" applyBorder="1" applyAlignment="1">
      <alignment horizontal="center" wrapText="1"/>
    </xf>
    <xf numFmtId="0" fontId="3" fillId="0" borderId="17" xfId="7" applyFont="1" applyBorder="1" applyAlignment="1">
      <alignment horizontal="center" wrapText="1"/>
    </xf>
    <xf numFmtId="0" fontId="3" fillId="0" borderId="18" xfId="7" applyFont="1" applyBorder="1" applyAlignment="1">
      <alignment horizontal="center" wrapText="1"/>
    </xf>
    <xf numFmtId="0" fontId="3" fillId="0" borderId="19" xfId="7" applyFont="1" applyBorder="1" applyAlignment="1">
      <alignment horizontal="center" wrapText="1"/>
    </xf>
    <xf numFmtId="0" fontId="3" fillId="0" borderId="1" xfId="9" applyFont="1" applyBorder="1" applyAlignment="1">
      <alignment horizontal="left" wrapText="1"/>
    </xf>
    <xf numFmtId="0" fontId="3" fillId="2" borderId="4" xfId="9" applyFont="1" applyFill="1" applyBorder="1" applyAlignment="1">
      <alignment horizontal="left" vertical="top" wrapText="1"/>
    </xf>
    <xf numFmtId="0" fontId="3" fillId="2" borderId="8" xfId="9" applyFont="1" applyFill="1" applyBorder="1" applyAlignment="1">
      <alignment horizontal="left" vertical="top" wrapText="1"/>
    </xf>
    <xf numFmtId="0" fontId="3" fillId="2" borderId="12" xfId="9" applyFont="1" applyFill="1" applyBorder="1" applyAlignment="1">
      <alignment horizontal="left" vertical="top" wrapText="1"/>
    </xf>
    <xf numFmtId="0" fontId="3" fillId="0" borderId="1" xfId="10" applyFont="1" applyBorder="1" applyAlignment="1">
      <alignment horizontal="left" wrapText="1"/>
    </xf>
    <xf numFmtId="0" fontId="3" fillId="2" borderId="4" xfId="10" applyFont="1" applyFill="1" applyBorder="1" applyAlignment="1">
      <alignment horizontal="left" vertical="top" wrapText="1"/>
    </xf>
    <xf numFmtId="0" fontId="3" fillId="2" borderId="8" xfId="10" applyFont="1" applyFill="1" applyBorder="1" applyAlignment="1">
      <alignment horizontal="left" vertical="top" wrapText="1"/>
    </xf>
    <xf numFmtId="0" fontId="3" fillId="2" borderId="12" xfId="10" applyFont="1" applyFill="1" applyBorder="1" applyAlignment="1">
      <alignment horizontal="left" vertical="top" wrapText="1"/>
    </xf>
    <xf numFmtId="0" fontId="3" fillId="2" borderId="8" xfId="11" applyFont="1" applyFill="1" applyBorder="1" applyAlignment="1">
      <alignment horizontal="left" vertical="top" wrapText="1"/>
    </xf>
    <xf numFmtId="0" fontId="3" fillId="2" borderId="12" xfId="11" applyFont="1" applyFill="1" applyBorder="1" applyAlignment="1">
      <alignment horizontal="left" vertical="top" wrapText="1"/>
    </xf>
    <xf numFmtId="0" fontId="3" fillId="0" borderId="1" xfId="11" applyFont="1" applyBorder="1" applyAlignment="1">
      <alignment horizontal="left" wrapText="1"/>
    </xf>
    <xf numFmtId="0" fontId="3" fillId="2" borderId="4" xfId="11" applyFont="1" applyFill="1" applyBorder="1" applyAlignment="1">
      <alignment horizontal="left" vertical="top" wrapText="1"/>
    </xf>
    <xf numFmtId="0" fontId="3" fillId="0" borderId="1" xfId="12" applyFont="1" applyBorder="1" applyAlignment="1">
      <alignment horizontal="left" wrapText="1"/>
    </xf>
    <xf numFmtId="0" fontId="3" fillId="2" borderId="4" xfId="12" applyFont="1" applyFill="1" applyBorder="1" applyAlignment="1">
      <alignment horizontal="left" vertical="top" wrapText="1"/>
    </xf>
    <xf numFmtId="0" fontId="3" fillId="2" borderId="8" xfId="12" applyFont="1" applyFill="1" applyBorder="1" applyAlignment="1">
      <alignment horizontal="left" vertical="top" wrapText="1"/>
    </xf>
    <xf numFmtId="0" fontId="3" fillId="2" borderId="12" xfId="12" applyFont="1" applyFill="1" applyBorder="1" applyAlignment="1">
      <alignment horizontal="left" vertical="top" wrapText="1"/>
    </xf>
  </cellXfs>
  <cellStyles count="16">
    <cellStyle name="Milliers" xfId="14" builtinId="3"/>
    <cellStyle name="Normal" xfId="0" builtinId="0"/>
    <cellStyle name="Normal_DISTANCES AvecNuitée" xfId="3"/>
    <cellStyle name="Normal_DISTANCES SansNuitée" xfId="4"/>
    <cellStyle name="Normal_FREQUENCES SansNuitée" xfId="13"/>
    <cellStyle name="Normal_MATRICE OD AvecNuitée" xfId="2"/>
    <cellStyle name="Normal_MODES AvecNuitée pc dépl" xfId="8"/>
    <cellStyle name="Normal_MODES AvecNuitée pc distances" xfId="7"/>
    <cellStyle name="Normal_MODES SansNuitée" xfId="5"/>
    <cellStyle name="Normal_MODES SansNuitée pc dépl" xfId="6"/>
    <cellStyle name="Normal_MODES SansNuitée pc distances" xfId="15"/>
    <cellStyle name="Normal_MOTIFS VOYAGES AvecNuitée" xfId="12"/>
    <cellStyle name="Normal_MOTIFS VOYAGES SansNuitée" xfId="11"/>
    <cellStyle name="Normal_RAISONS MODES AvecNuitée" xfId="10"/>
    <cellStyle name="Normal_RAISONS MODES SansNuitée" xfId="9"/>
    <cellStyle name="Pourcentage" xfId="1" builtinId="5"/>
  </cellStyles>
  <dxfs count="0"/>
  <tableStyles count="0" defaultTableStyle="TableStyleMedium2" defaultPivotStyle="PivotStyleLight16"/>
  <colors>
    <mruColors>
      <color rgb="FFE95901"/>
      <color rgb="FFFFC000"/>
      <color rgb="FFA6A6A6"/>
      <color rgb="FFA13F00"/>
      <color rgb="FF0094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H1" sqref="H1"/>
    </sheetView>
  </sheetViews>
  <sheetFormatPr baseColWidth="10" defaultRowHeight="14.5" x14ac:dyDescent="0.35"/>
  <sheetData>
    <row r="1" spans="1:6" ht="70" x14ac:dyDescent="0.35">
      <c r="B1" s="107" t="s">
        <v>142</v>
      </c>
      <c r="C1" s="107" t="s">
        <v>143</v>
      </c>
      <c r="D1" s="107"/>
    </row>
    <row r="2" spans="1:6" x14ac:dyDescent="0.35">
      <c r="A2" s="106">
        <v>2005</v>
      </c>
      <c r="B2" s="108">
        <v>0.34315629287770921</v>
      </c>
      <c r="C2" s="109">
        <v>8.9220636148204395</v>
      </c>
      <c r="D2" s="109"/>
    </row>
    <row r="3" spans="1:6" x14ac:dyDescent="0.35">
      <c r="A3" s="106">
        <v>2010</v>
      </c>
      <c r="B3" s="108">
        <v>0.38749709299153473</v>
      </c>
      <c r="C3" s="109">
        <v>10.074924417779902</v>
      </c>
      <c r="D3" s="109"/>
    </row>
    <row r="4" spans="1:6" x14ac:dyDescent="0.35">
      <c r="A4" s="106">
        <v>2015</v>
      </c>
      <c r="B4" s="108">
        <v>0.42983054590858932</v>
      </c>
      <c r="C4" s="109">
        <v>11.175594193623322</v>
      </c>
      <c r="D4" s="109"/>
    </row>
    <row r="7" spans="1:6" ht="70" x14ac:dyDescent="0.35">
      <c r="B7" s="107" t="s">
        <v>145</v>
      </c>
      <c r="C7" s="107" t="s">
        <v>148</v>
      </c>
      <c r="D7" s="107" t="s">
        <v>146</v>
      </c>
      <c r="E7" s="107" t="s">
        <v>151</v>
      </c>
      <c r="F7" s="114" t="s">
        <v>152</v>
      </c>
    </row>
    <row r="8" spans="1:6" x14ac:dyDescent="0.35">
      <c r="A8" s="106">
        <v>2005</v>
      </c>
      <c r="B8" s="105">
        <v>2314.3208089999998</v>
      </c>
      <c r="C8" s="105">
        <v>1005.412213</v>
      </c>
      <c r="D8" s="111">
        <v>0.23922819819640934</v>
      </c>
      <c r="E8" s="111">
        <v>0.10392809468129988</v>
      </c>
      <c r="F8" s="116">
        <v>0.13530010351510946</v>
      </c>
    </row>
    <row r="9" spans="1:6" x14ac:dyDescent="0.35">
      <c r="A9" s="106">
        <v>2010</v>
      </c>
      <c r="B9" s="106">
        <v>4743.3367989999997</v>
      </c>
      <c r="C9" s="106">
        <v>2549.7141980000001</v>
      </c>
      <c r="D9" s="111">
        <v>0.25202473165158462</v>
      </c>
      <c r="E9" s="111">
        <v>0.13547236128681772</v>
      </c>
      <c r="F9" s="116">
        <v>0.1165523703647669</v>
      </c>
    </row>
    <row r="10" spans="1:6" x14ac:dyDescent="0.35">
      <c r="A10" s="106">
        <v>2015</v>
      </c>
      <c r="B10" s="106">
        <v>4726.7801669999999</v>
      </c>
      <c r="C10" s="106">
        <v>2674.4720029999999</v>
      </c>
      <c r="D10" s="111">
        <v>0.27450956309890234</v>
      </c>
      <c r="E10" s="111">
        <v>0.15532098280968695</v>
      </c>
      <c r="F10" s="116">
        <v>0.11918858028921539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opLeftCell="F1" workbookViewId="0">
      <selection sqref="A1:B1"/>
    </sheetView>
  </sheetViews>
  <sheetFormatPr baseColWidth="10" defaultRowHeight="14.5" x14ac:dyDescent="0.35"/>
  <cols>
    <col min="6" max="6" width="10.90625" customWidth="1"/>
    <col min="11" max="11" width="10.90625" customWidth="1"/>
    <col min="16" max="16" width="10.90625" customWidth="1"/>
  </cols>
  <sheetData>
    <row r="1" spans="1:20" ht="24" x14ac:dyDescent="0.35">
      <c r="A1" s="149">
        <v>2010</v>
      </c>
      <c r="B1" s="149"/>
      <c r="C1" s="72" t="s">
        <v>62</v>
      </c>
      <c r="D1" s="1" t="s">
        <v>3</v>
      </c>
      <c r="E1" s="73"/>
      <c r="F1" s="149">
        <v>2010</v>
      </c>
      <c r="G1" s="149"/>
      <c r="H1" s="72" t="s">
        <v>62</v>
      </c>
      <c r="I1" s="1" t="s">
        <v>3</v>
      </c>
      <c r="J1" s="73"/>
      <c r="K1" s="149">
        <v>2010</v>
      </c>
      <c r="L1" s="149"/>
      <c r="M1" s="72" t="s">
        <v>62</v>
      </c>
      <c r="N1" s="1" t="s">
        <v>3</v>
      </c>
      <c r="O1" s="73"/>
      <c r="P1" s="149">
        <v>2010</v>
      </c>
      <c r="Q1" s="149"/>
      <c r="R1" s="72" t="s">
        <v>62</v>
      </c>
      <c r="S1" s="1" t="s">
        <v>3</v>
      </c>
      <c r="T1" s="73"/>
    </row>
    <row r="2" spans="1:20" ht="34.5" x14ac:dyDescent="0.35">
      <c r="A2" s="150" t="s">
        <v>104</v>
      </c>
      <c r="B2" s="74" t="s">
        <v>64</v>
      </c>
      <c r="C2" s="75">
        <v>0.10001596612773557</v>
      </c>
      <c r="D2" s="76">
        <v>5.9295559475287626E-2</v>
      </c>
      <c r="E2" s="73"/>
      <c r="F2" s="150" t="s">
        <v>105</v>
      </c>
      <c r="G2" s="74" t="s">
        <v>74</v>
      </c>
      <c r="H2" s="75">
        <v>7.2723364311252162E-2</v>
      </c>
      <c r="I2" s="76">
        <v>5.5381214487253277E-3</v>
      </c>
      <c r="J2" s="73"/>
      <c r="K2" s="150" t="s">
        <v>106</v>
      </c>
      <c r="L2" s="74" t="s">
        <v>85</v>
      </c>
      <c r="M2" s="75">
        <v>9.799511880266841E-2</v>
      </c>
      <c r="N2" s="76">
        <v>1.1204961298856966E-2</v>
      </c>
      <c r="O2" s="73"/>
      <c r="P2" s="150" t="s">
        <v>107</v>
      </c>
      <c r="Q2" s="74" t="s">
        <v>108</v>
      </c>
      <c r="R2" s="75">
        <v>0.1896522484832214</v>
      </c>
      <c r="S2" s="76">
        <v>1.2770538539479598E-2</v>
      </c>
      <c r="T2" s="73"/>
    </row>
    <row r="3" spans="1:20" ht="34.5" x14ac:dyDescent="0.35">
      <c r="A3" s="151"/>
      <c r="B3" s="77" t="s">
        <v>65</v>
      </c>
      <c r="C3" s="78">
        <v>0</v>
      </c>
      <c r="D3" s="79">
        <v>0</v>
      </c>
      <c r="E3" s="73"/>
      <c r="F3" s="151"/>
      <c r="G3" s="77" t="s">
        <v>64</v>
      </c>
      <c r="H3" s="78">
        <v>5.3021233234684342E-2</v>
      </c>
      <c r="I3" s="80">
        <v>4.8178916376748551E-3</v>
      </c>
      <c r="J3" s="73"/>
      <c r="K3" s="151"/>
      <c r="L3" s="77" t="s">
        <v>86</v>
      </c>
      <c r="M3" s="78">
        <v>0.24295764030773273</v>
      </c>
      <c r="N3" s="80">
        <v>1.5930343344010639E-2</v>
      </c>
      <c r="O3" s="73"/>
      <c r="P3" s="151"/>
      <c r="Q3" s="77" t="s">
        <v>87</v>
      </c>
      <c r="R3" s="78">
        <v>0.63415864516369991</v>
      </c>
      <c r="S3" s="80">
        <v>1.523310621386853E-2</v>
      </c>
      <c r="T3" s="73"/>
    </row>
    <row r="4" spans="1:20" ht="23" x14ac:dyDescent="0.35">
      <c r="A4" s="151"/>
      <c r="B4" s="77" t="s">
        <v>66</v>
      </c>
      <c r="C4" s="78">
        <v>0</v>
      </c>
      <c r="D4" s="79">
        <v>0</v>
      </c>
      <c r="E4" s="73"/>
      <c r="F4" s="151"/>
      <c r="G4" s="77" t="s">
        <v>75</v>
      </c>
      <c r="H4" s="78">
        <v>0.10895074804441585</v>
      </c>
      <c r="I4" s="80">
        <v>6.5807584715507211E-3</v>
      </c>
      <c r="J4" s="73"/>
      <c r="K4" s="151"/>
      <c r="L4" s="77" t="s">
        <v>87</v>
      </c>
      <c r="M4" s="78">
        <v>6.7181324026931957E-2</v>
      </c>
      <c r="N4" s="80">
        <v>9.2840241510880189E-3</v>
      </c>
      <c r="O4" s="73"/>
      <c r="P4" s="151"/>
      <c r="Q4" s="77" t="s">
        <v>65</v>
      </c>
      <c r="R4" s="78">
        <v>6.6312746932301755E-2</v>
      </c>
      <c r="S4" s="80">
        <v>8.3971691197414905E-3</v>
      </c>
      <c r="T4" s="73"/>
    </row>
    <row r="5" spans="1:20" ht="46" x14ac:dyDescent="0.35">
      <c r="A5" s="151"/>
      <c r="B5" s="77" t="s">
        <v>67</v>
      </c>
      <c r="C5" s="78">
        <v>0.19519978563103449</v>
      </c>
      <c r="D5" s="80">
        <v>6.7989880850064383E-2</v>
      </c>
      <c r="E5" s="73"/>
      <c r="F5" s="151"/>
      <c r="G5" s="77" t="s">
        <v>76</v>
      </c>
      <c r="H5" s="78">
        <v>7.4054622103296483E-2</v>
      </c>
      <c r="I5" s="80">
        <v>5.5199449793542771E-3</v>
      </c>
      <c r="J5" s="73"/>
      <c r="K5" s="151"/>
      <c r="L5" s="77" t="s">
        <v>65</v>
      </c>
      <c r="M5" s="78">
        <v>6.0215538450585131E-2</v>
      </c>
      <c r="N5" s="80">
        <v>9.0243423222417032E-3</v>
      </c>
      <c r="O5" s="73"/>
      <c r="P5" s="151"/>
      <c r="Q5" s="77" t="s">
        <v>66</v>
      </c>
      <c r="R5" s="78">
        <v>5.8745027758727705E-4</v>
      </c>
      <c r="S5" s="80">
        <v>1.4664314037648439E-3</v>
      </c>
      <c r="T5" s="73"/>
    </row>
    <row r="6" spans="1:20" ht="34.5" x14ac:dyDescent="0.35">
      <c r="A6" s="151"/>
      <c r="B6" s="77" t="s">
        <v>68</v>
      </c>
      <c r="C6" s="78">
        <v>8.6500900920784829E-2</v>
      </c>
      <c r="D6" s="80">
        <v>6.0698465177285887E-2</v>
      </c>
      <c r="E6" s="73"/>
      <c r="F6" s="151"/>
      <c r="G6" s="77" t="s">
        <v>66</v>
      </c>
      <c r="H6" s="78">
        <v>3.0697909520764062E-3</v>
      </c>
      <c r="I6" s="80">
        <v>1.2603779918448359E-3</v>
      </c>
      <c r="J6" s="73"/>
      <c r="K6" s="151"/>
      <c r="L6" s="77" t="s">
        <v>66</v>
      </c>
      <c r="M6" s="78">
        <v>2.1787335652041807E-2</v>
      </c>
      <c r="N6" s="80">
        <v>5.8488962628952187E-3</v>
      </c>
      <c r="O6" s="73"/>
      <c r="P6" s="151"/>
      <c r="Q6" s="77" t="s">
        <v>67</v>
      </c>
      <c r="R6" s="78">
        <v>6.4742177282369005E-3</v>
      </c>
      <c r="S6" s="80">
        <v>2.7578916580182824E-3</v>
      </c>
      <c r="T6" s="73"/>
    </row>
    <row r="7" spans="1:20" ht="34.5" x14ac:dyDescent="0.35">
      <c r="A7" s="151"/>
      <c r="B7" s="77" t="s">
        <v>69</v>
      </c>
      <c r="C7" s="78">
        <v>1.0033114005711741E-2</v>
      </c>
      <c r="D7" s="80">
        <v>2.876304990218468E-2</v>
      </c>
      <c r="E7" s="73"/>
      <c r="F7" s="151"/>
      <c r="G7" s="77" t="s">
        <v>67</v>
      </c>
      <c r="H7" s="78">
        <v>2.5207851881628218E-2</v>
      </c>
      <c r="I7" s="80">
        <v>3.4572317157888222E-3</v>
      </c>
      <c r="J7" s="73"/>
      <c r="K7" s="151"/>
      <c r="L7" s="77" t="s">
        <v>67</v>
      </c>
      <c r="M7" s="78">
        <v>5.6017780437006441E-2</v>
      </c>
      <c r="N7" s="80">
        <v>8.5610634925974496E-3</v>
      </c>
      <c r="O7" s="73"/>
      <c r="P7" s="151"/>
      <c r="Q7" s="77" t="s">
        <v>68</v>
      </c>
      <c r="R7" s="78">
        <v>1.8350655629765995E-3</v>
      </c>
      <c r="S7" s="80">
        <v>1.8143301060642785E-3</v>
      </c>
      <c r="T7" s="73"/>
    </row>
    <row r="8" spans="1:20" ht="34.5" x14ac:dyDescent="0.35">
      <c r="A8" s="151"/>
      <c r="B8" s="77" t="s">
        <v>70</v>
      </c>
      <c r="C8" s="78">
        <v>9.2568200241960663E-2</v>
      </c>
      <c r="D8" s="80">
        <v>5.4631165856110053E-2</v>
      </c>
      <c r="E8" s="73"/>
      <c r="F8" s="151"/>
      <c r="G8" s="77" t="s">
        <v>68</v>
      </c>
      <c r="H8" s="78">
        <v>1.7490652913834597E-2</v>
      </c>
      <c r="I8" s="80">
        <v>2.8599114631682916E-3</v>
      </c>
      <c r="J8" s="73"/>
      <c r="K8" s="151"/>
      <c r="L8" s="77" t="s">
        <v>68</v>
      </c>
      <c r="M8" s="78">
        <v>1.15218407981699E-2</v>
      </c>
      <c r="N8" s="80">
        <v>4.5341663884872173E-3</v>
      </c>
      <c r="O8" s="73"/>
      <c r="P8" s="151"/>
      <c r="Q8" s="77" t="s">
        <v>78</v>
      </c>
      <c r="R8" s="78">
        <v>4.0087477627426461E-2</v>
      </c>
      <c r="S8" s="80">
        <v>6.6046064748388686E-3</v>
      </c>
      <c r="T8" s="73"/>
    </row>
    <row r="9" spans="1:20" ht="34.5" x14ac:dyDescent="0.35">
      <c r="A9" s="151"/>
      <c r="B9" s="77" t="s">
        <v>71</v>
      </c>
      <c r="C9" s="78">
        <v>0</v>
      </c>
      <c r="D9" s="79">
        <v>0</v>
      </c>
      <c r="E9" s="73"/>
      <c r="F9" s="151"/>
      <c r="G9" s="77" t="s">
        <v>77</v>
      </c>
      <c r="H9" s="78">
        <v>0.23038509248604847</v>
      </c>
      <c r="I9" s="80">
        <v>8.8613263987088187E-3</v>
      </c>
      <c r="J9" s="73"/>
      <c r="K9" s="151"/>
      <c r="L9" s="77" t="s">
        <v>88</v>
      </c>
      <c r="M9" s="78">
        <v>1.198130810190072E-2</v>
      </c>
      <c r="N9" s="80">
        <v>4.6381148637904684E-3</v>
      </c>
      <c r="O9" s="73"/>
      <c r="P9" s="152"/>
      <c r="Q9" s="81" t="s">
        <v>99</v>
      </c>
      <c r="R9" s="82">
        <v>6.0892148224550621E-2</v>
      </c>
      <c r="S9" s="83">
        <v>7.937067699070835E-3</v>
      </c>
      <c r="T9" s="73"/>
    </row>
    <row r="10" spans="1:20" ht="34.5" x14ac:dyDescent="0.35">
      <c r="A10" s="152"/>
      <c r="B10" s="81" t="s">
        <v>72</v>
      </c>
      <c r="C10" s="82">
        <v>0.51568203307277283</v>
      </c>
      <c r="D10" s="83">
        <v>8.1000068285397187E-2</v>
      </c>
      <c r="E10" s="73"/>
      <c r="F10" s="151"/>
      <c r="G10" s="77" t="s">
        <v>78</v>
      </c>
      <c r="H10" s="78">
        <v>0.2326438277964489</v>
      </c>
      <c r="I10" s="80">
        <v>8.8544377251859874E-3</v>
      </c>
      <c r="J10" s="73"/>
      <c r="K10" s="151"/>
      <c r="L10" s="77" t="s">
        <v>89</v>
      </c>
      <c r="M10" s="78">
        <v>5.1424259350114687E-2</v>
      </c>
      <c r="N10" s="80">
        <v>8.4792918797375605E-3</v>
      </c>
      <c r="O10" s="73"/>
    </row>
    <row r="11" spans="1:20" ht="23" x14ac:dyDescent="0.35">
      <c r="F11" s="151"/>
      <c r="G11" s="77" t="s">
        <v>79</v>
      </c>
      <c r="H11" s="78">
        <v>5.5915463456903272E-3</v>
      </c>
      <c r="I11" s="80">
        <v>1.6807797724103643E-3</v>
      </c>
      <c r="J11" s="73"/>
      <c r="K11" s="151"/>
      <c r="L11" s="77" t="s">
        <v>79</v>
      </c>
      <c r="M11" s="78">
        <v>3.7400227688016317E-3</v>
      </c>
      <c r="N11" s="80">
        <v>2.9424128543774188E-3</v>
      </c>
      <c r="O11" s="73"/>
    </row>
    <row r="12" spans="1:20" ht="23" x14ac:dyDescent="0.35">
      <c r="F12" s="151"/>
      <c r="G12" s="77" t="s">
        <v>80</v>
      </c>
      <c r="H12" s="78">
        <v>1.1926369994370715E-3</v>
      </c>
      <c r="I12" s="80">
        <v>9.9676482237330576E-4</v>
      </c>
      <c r="J12" s="73"/>
      <c r="K12" s="151"/>
      <c r="L12" s="77" t="s">
        <v>80</v>
      </c>
      <c r="M12" s="78">
        <v>1.2739103489751324E-2</v>
      </c>
      <c r="N12" s="80">
        <v>4.4421333042889422E-3</v>
      </c>
      <c r="O12" s="73"/>
    </row>
    <row r="13" spans="1:20" ht="34.5" x14ac:dyDescent="0.35">
      <c r="F13" s="151"/>
      <c r="G13" s="77" t="s">
        <v>81</v>
      </c>
      <c r="H13" s="78">
        <v>5.9020591158576351E-2</v>
      </c>
      <c r="I13" s="80">
        <v>5.0924582427671963E-3</v>
      </c>
      <c r="J13" s="73"/>
      <c r="K13" s="151"/>
      <c r="L13" s="77" t="s">
        <v>78</v>
      </c>
      <c r="M13" s="78">
        <v>0.16772163173850785</v>
      </c>
      <c r="N13" s="80">
        <v>1.4040739157163529E-2</v>
      </c>
      <c r="O13" s="73"/>
    </row>
    <row r="14" spans="1:20" ht="34.5" x14ac:dyDescent="0.35">
      <c r="F14" s="151"/>
      <c r="G14" s="77" t="s">
        <v>82</v>
      </c>
      <c r="H14" s="78">
        <v>1.0697660960742163E-3</v>
      </c>
      <c r="I14" s="80">
        <v>9.140267362245534E-4</v>
      </c>
      <c r="J14" s="73"/>
      <c r="K14" s="151"/>
      <c r="L14" s="77" t="s">
        <v>90</v>
      </c>
      <c r="M14" s="78">
        <v>6.3357382233443435E-2</v>
      </c>
      <c r="N14" s="80">
        <v>9.4988210320058469E-3</v>
      </c>
      <c r="O14" s="73"/>
    </row>
    <row r="15" spans="1:20" ht="34.5" x14ac:dyDescent="0.35">
      <c r="F15" s="152"/>
      <c r="G15" s="81" t="s">
        <v>83</v>
      </c>
      <c r="H15" s="82">
        <v>0.11557827567654305</v>
      </c>
      <c r="I15" s="83">
        <v>6.7905521550852277E-3</v>
      </c>
      <c r="J15" s="73"/>
      <c r="K15" s="151"/>
      <c r="L15" s="77" t="s">
        <v>91</v>
      </c>
      <c r="M15" s="78">
        <v>6.8435688866165141E-3</v>
      </c>
      <c r="N15" s="80">
        <v>3.4612929791851925E-3</v>
      </c>
      <c r="O15" s="73"/>
    </row>
    <row r="16" spans="1:20" x14ac:dyDescent="0.35">
      <c r="K16" s="152"/>
      <c r="L16" s="81" t="s">
        <v>83</v>
      </c>
      <c r="M16" s="82">
        <v>0.12451614495572735</v>
      </c>
      <c r="N16" s="83">
        <v>1.2538055018186417E-2</v>
      </c>
      <c r="O16" s="73"/>
    </row>
    <row r="19" spans="1:20" ht="24" x14ac:dyDescent="0.35">
      <c r="A19" s="149">
        <v>2015</v>
      </c>
      <c r="B19" s="149"/>
      <c r="C19" s="72" t="s">
        <v>62</v>
      </c>
      <c r="D19" s="1" t="s">
        <v>3</v>
      </c>
      <c r="E19" s="73"/>
      <c r="F19" s="149">
        <v>2015</v>
      </c>
      <c r="G19" s="149"/>
      <c r="H19" s="72" t="s">
        <v>62</v>
      </c>
      <c r="I19" s="1" t="s">
        <v>3</v>
      </c>
      <c r="J19" s="73"/>
      <c r="K19" s="149">
        <v>2015</v>
      </c>
      <c r="L19" s="149"/>
      <c r="M19" s="72" t="s">
        <v>62</v>
      </c>
      <c r="N19" s="1" t="s">
        <v>3</v>
      </c>
      <c r="O19" s="73"/>
      <c r="P19" s="149">
        <v>2015</v>
      </c>
      <c r="Q19" s="149"/>
      <c r="R19" s="72" t="s">
        <v>62</v>
      </c>
      <c r="S19" s="1" t="s">
        <v>3</v>
      </c>
      <c r="T19" s="73"/>
    </row>
    <row r="20" spans="1:20" ht="46" x14ac:dyDescent="0.35">
      <c r="A20" s="150" t="s">
        <v>109</v>
      </c>
      <c r="B20" s="74" t="s">
        <v>93</v>
      </c>
      <c r="C20" s="75">
        <v>0.147035322549532</v>
      </c>
      <c r="D20" s="76">
        <v>7.213355177938563E-2</v>
      </c>
      <c r="E20" s="73"/>
      <c r="F20" s="150" t="s">
        <v>110</v>
      </c>
      <c r="G20" s="74" t="s">
        <v>95</v>
      </c>
      <c r="H20" s="75">
        <v>7.150094966335431E-2</v>
      </c>
      <c r="I20" s="76">
        <v>5.3751972335286252E-3</v>
      </c>
      <c r="J20" s="73"/>
      <c r="K20" s="150" t="s">
        <v>111</v>
      </c>
      <c r="L20" s="74" t="s">
        <v>95</v>
      </c>
      <c r="M20" s="75">
        <v>0.17882113667363464</v>
      </c>
      <c r="N20" s="76">
        <v>1.4216751946428685E-2</v>
      </c>
      <c r="O20" s="73"/>
      <c r="P20" s="150" t="s">
        <v>112</v>
      </c>
      <c r="Q20" s="74" t="s">
        <v>95</v>
      </c>
      <c r="R20" s="75">
        <v>0.12289252417431891</v>
      </c>
      <c r="S20" s="76">
        <v>9.1590519041391677E-3</v>
      </c>
      <c r="T20" s="73"/>
    </row>
    <row r="21" spans="1:20" ht="34.5" x14ac:dyDescent="0.35">
      <c r="A21" s="151"/>
      <c r="B21" s="77" t="s">
        <v>94</v>
      </c>
      <c r="C21" s="78">
        <v>9.4275788254493162E-2</v>
      </c>
      <c r="D21" s="80">
        <v>6.2074855067236381E-2</v>
      </c>
      <c r="E21" s="73"/>
      <c r="F21" s="151"/>
      <c r="G21" s="77" t="s">
        <v>96</v>
      </c>
      <c r="H21" s="78">
        <v>7.6327311828037078E-2</v>
      </c>
      <c r="I21" s="80">
        <v>5.5044258020802289E-3</v>
      </c>
      <c r="J21" s="73"/>
      <c r="K21" s="151"/>
      <c r="L21" s="77" t="s">
        <v>96</v>
      </c>
      <c r="M21" s="78">
        <v>6.8481447121914896E-2</v>
      </c>
      <c r="N21" s="80">
        <v>9.6417215176565763E-3</v>
      </c>
      <c r="O21" s="73"/>
      <c r="P21" s="151"/>
      <c r="Q21" s="77" t="s">
        <v>96</v>
      </c>
      <c r="R21" s="78">
        <v>5.0005545119224969E-2</v>
      </c>
      <c r="S21" s="80">
        <v>6.2129153115206628E-3</v>
      </c>
      <c r="T21" s="73"/>
    </row>
    <row r="22" spans="1:20" ht="46" x14ac:dyDescent="0.35">
      <c r="A22" s="151"/>
      <c r="B22" s="77" t="s">
        <v>95</v>
      </c>
      <c r="C22" s="78">
        <v>0.12893420688602988</v>
      </c>
      <c r="D22" s="80">
        <v>6.5502975624206594E-2</v>
      </c>
      <c r="E22" s="73"/>
      <c r="F22" s="151"/>
      <c r="G22" s="77" t="s">
        <v>97</v>
      </c>
      <c r="H22" s="78">
        <v>5.3170037050074018E-2</v>
      </c>
      <c r="I22" s="80">
        <v>4.5883110119843626E-3</v>
      </c>
      <c r="J22" s="73"/>
      <c r="K22" s="151"/>
      <c r="L22" s="77" t="s">
        <v>97</v>
      </c>
      <c r="M22" s="78">
        <v>9.2941708035774701E-2</v>
      </c>
      <c r="N22" s="80">
        <v>1.0810681290985641E-2</v>
      </c>
      <c r="O22" s="73"/>
      <c r="P22" s="151"/>
      <c r="Q22" s="77" t="s">
        <v>97</v>
      </c>
      <c r="R22" s="78">
        <v>1.0365751567684468E-2</v>
      </c>
      <c r="S22" s="80">
        <v>3.0047842730142257E-3</v>
      </c>
      <c r="T22" s="73"/>
    </row>
    <row r="23" spans="1:20" ht="34.5" x14ac:dyDescent="0.35">
      <c r="A23" s="151"/>
      <c r="B23" s="77" t="s">
        <v>96</v>
      </c>
      <c r="C23" s="78">
        <v>2.9058495739711268E-2</v>
      </c>
      <c r="D23" s="80">
        <v>4.4747083675625007E-2</v>
      </c>
      <c r="E23" s="73"/>
      <c r="F23" s="151"/>
      <c r="G23" s="77" t="s">
        <v>98</v>
      </c>
      <c r="H23" s="78">
        <v>9.7843974369799381E-4</v>
      </c>
      <c r="I23" s="80">
        <v>8.9530762915939898E-4</v>
      </c>
      <c r="J23" s="73"/>
      <c r="K23" s="151"/>
      <c r="L23" s="77" t="s">
        <v>69</v>
      </c>
      <c r="M23" s="78">
        <v>3.5753609312695708E-2</v>
      </c>
      <c r="N23" s="80">
        <v>7.4433085663530713E-3</v>
      </c>
      <c r="O23" s="73"/>
      <c r="P23" s="151"/>
      <c r="Q23" s="77" t="s">
        <v>101</v>
      </c>
      <c r="R23" s="78">
        <v>0.20698498049873645</v>
      </c>
      <c r="S23" s="80">
        <v>1.113488869089721E-2</v>
      </c>
      <c r="T23" s="73"/>
    </row>
    <row r="24" spans="1:20" ht="34.5" x14ac:dyDescent="0.35">
      <c r="A24" s="151"/>
      <c r="B24" s="77" t="s">
        <v>97</v>
      </c>
      <c r="C24" s="78">
        <v>0.16887859827662674</v>
      </c>
      <c r="D24" s="80">
        <v>7.4603732729778188E-2</v>
      </c>
      <c r="E24" s="73"/>
      <c r="F24" s="151"/>
      <c r="G24" s="77" t="s">
        <v>101</v>
      </c>
      <c r="H24" s="78">
        <v>0.47408398587057887</v>
      </c>
      <c r="I24" s="80">
        <v>9.9579864866501944E-3</v>
      </c>
      <c r="J24" s="73"/>
      <c r="K24" s="151"/>
      <c r="L24" s="77" t="s">
        <v>98</v>
      </c>
      <c r="M24" s="78">
        <v>7.581154083844582E-3</v>
      </c>
      <c r="N24" s="80">
        <v>3.9119010848719885E-3</v>
      </c>
      <c r="O24" s="73"/>
      <c r="P24" s="151"/>
      <c r="Q24" s="77" t="s">
        <v>87</v>
      </c>
      <c r="R24" s="78">
        <v>0.59330444105922286</v>
      </c>
      <c r="S24" s="80">
        <v>1.3380548684917226E-2</v>
      </c>
      <c r="T24" s="73"/>
    </row>
    <row r="25" spans="1:20" ht="34.5" x14ac:dyDescent="0.35">
      <c r="A25" s="151"/>
      <c r="B25" s="77" t="s">
        <v>69</v>
      </c>
      <c r="C25" s="78">
        <v>3.1159056989265969E-2</v>
      </c>
      <c r="D25" s="80">
        <v>4.264652242607031E-2</v>
      </c>
      <c r="E25" s="73"/>
      <c r="F25" s="151"/>
      <c r="G25" s="77" t="s">
        <v>87</v>
      </c>
      <c r="H25" s="78">
        <v>9.1136697490580634E-2</v>
      </c>
      <c r="I25" s="80">
        <v>5.9892729080960189E-3</v>
      </c>
      <c r="J25" s="73"/>
      <c r="K25" s="151"/>
      <c r="L25" s="77" t="s">
        <v>101</v>
      </c>
      <c r="M25" s="78">
        <v>0.40989793830903909</v>
      </c>
      <c r="N25" s="80">
        <v>1.8128008014392072E-2</v>
      </c>
      <c r="O25" s="73"/>
      <c r="P25" s="152"/>
      <c r="Q25" s="81" t="s">
        <v>99</v>
      </c>
      <c r="R25" s="82">
        <v>1.6446757580813383E-2</v>
      </c>
      <c r="S25" s="83">
        <v>3.5947020937917504E-3</v>
      </c>
      <c r="T25" s="73"/>
    </row>
    <row r="26" spans="1:20" ht="34.5" x14ac:dyDescent="0.35">
      <c r="A26" s="151"/>
      <c r="B26" s="77" t="s">
        <v>98</v>
      </c>
      <c r="C26" s="78">
        <v>1.9782901076401283E-2</v>
      </c>
      <c r="D26" s="80">
        <v>3.845885577282844E-2</v>
      </c>
      <c r="E26" s="73"/>
      <c r="F26" s="151"/>
      <c r="G26" s="77" t="s">
        <v>88</v>
      </c>
      <c r="H26" s="78">
        <v>0.15837807905755211</v>
      </c>
      <c r="I26" s="80">
        <v>7.4779774891856332E-3</v>
      </c>
      <c r="J26" s="73"/>
      <c r="K26" s="151"/>
      <c r="L26" s="77" t="s">
        <v>87</v>
      </c>
      <c r="M26" s="78">
        <v>6.551598122248066E-2</v>
      </c>
      <c r="N26" s="80">
        <v>9.5120812375633496E-3</v>
      </c>
      <c r="O26" s="73"/>
      <c r="P26" s="51"/>
    </row>
    <row r="27" spans="1:20" ht="34.5" x14ac:dyDescent="0.35">
      <c r="A27" s="152"/>
      <c r="B27" s="81" t="s">
        <v>99</v>
      </c>
      <c r="C27" s="82">
        <v>0.38087563022793958</v>
      </c>
      <c r="D27" s="83">
        <v>8.0119564555992784E-2</v>
      </c>
      <c r="E27" s="73"/>
      <c r="F27" s="152"/>
      <c r="G27" s="81" t="s">
        <v>99</v>
      </c>
      <c r="H27" s="82">
        <v>7.4424499296121951E-2</v>
      </c>
      <c r="I27" s="83">
        <v>5.3948078186594056E-3</v>
      </c>
      <c r="J27" s="73"/>
      <c r="K27" s="151"/>
      <c r="L27" s="77" t="s">
        <v>88</v>
      </c>
      <c r="M27" s="78">
        <v>6.2989608002012865E-3</v>
      </c>
      <c r="N27" s="80">
        <v>3.4288369244888373E-3</v>
      </c>
      <c r="O27" s="73"/>
      <c r="P27" s="51"/>
    </row>
    <row r="28" spans="1:20" x14ac:dyDescent="0.35">
      <c r="K28" s="151"/>
      <c r="L28" s="77" t="s">
        <v>85</v>
      </c>
      <c r="M28" s="78">
        <v>4.7088424198602125E-2</v>
      </c>
      <c r="N28" s="80">
        <v>8.2039640108489062E-3</v>
      </c>
      <c r="O28" s="73"/>
      <c r="P28" s="51"/>
    </row>
    <row r="29" spans="1:20" ht="57.5" x14ac:dyDescent="0.35">
      <c r="K29" s="151"/>
      <c r="L29" s="77" t="s">
        <v>103</v>
      </c>
      <c r="M29" s="78">
        <v>4.9221386271186907E-3</v>
      </c>
      <c r="N29" s="80">
        <v>3.0021378653992325E-3</v>
      </c>
      <c r="O29" s="73"/>
      <c r="P29" s="51"/>
    </row>
    <row r="30" spans="1:20" ht="23" x14ac:dyDescent="0.35">
      <c r="K30" s="152"/>
      <c r="L30" s="81" t="s">
        <v>99</v>
      </c>
      <c r="M30" s="82">
        <v>8.2697501614695273E-2</v>
      </c>
      <c r="N30" s="83">
        <v>1.0322656494784324E-2</v>
      </c>
      <c r="O30" s="73"/>
      <c r="P30" s="51"/>
    </row>
  </sheetData>
  <mergeCells count="16">
    <mergeCell ref="P1:Q1"/>
    <mergeCell ref="P2:P9"/>
    <mergeCell ref="A19:B19"/>
    <mergeCell ref="A20:A27"/>
    <mergeCell ref="F19:G19"/>
    <mergeCell ref="F20:F27"/>
    <mergeCell ref="K19:L19"/>
    <mergeCell ref="K20:K30"/>
    <mergeCell ref="P19:Q19"/>
    <mergeCell ref="P20:P25"/>
    <mergeCell ref="A1:B1"/>
    <mergeCell ref="A2:A10"/>
    <mergeCell ref="F1:G1"/>
    <mergeCell ref="F2:F15"/>
    <mergeCell ref="K1:L1"/>
    <mergeCell ref="K2:K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F13" sqref="F13"/>
    </sheetView>
  </sheetViews>
  <sheetFormatPr baseColWidth="10" defaultRowHeight="14.5" x14ac:dyDescent="0.35"/>
  <cols>
    <col min="8" max="8" width="8.36328125" customWidth="1"/>
  </cols>
  <sheetData>
    <row r="1" spans="1:5" ht="24" x14ac:dyDescent="0.35">
      <c r="A1" s="155">
        <v>2005</v>
      </c>
      <c r="B1" s="155"/>
      <c r="C1" s="84" t="s">
        <v>62</v>
      </c>
      <c r="D1" s="1" t="s">
        <v>3</v>
      </c>
      <c r="E1" s="85"/>
    </row>
    <row r="2" spans="1:5" ht="34.5" x14ac:dyDescent="0.35">
      <c r="A2" s="156" t="s">
        <v>113</v>
      </c>
      <c r="B2" s="86" t="s">
        <v>114</v>
      </c>
      <c r="C2" s="87">
        <v>0.25752142166908748</v>
      </c>
      <c r="D2" s="88">
        <v>1.2981391131257014E-2</v>
      </c>
      <c r="E2" s="85"/>
    </row>
    <row r="3" spans="1:5" ht="23" x14ac:dyDescent="0.35">
      <c r="A3" s="153"/>
      <c r="B3" s="89" t="s">
        <v>115</v>
      </c>
      <c r="C3" s="90">
        <v>0.16164843367743476</v>
      </c>
      <c r="D3" s="91">
        <v>1.1116142027063236E-2</v>
      </c>
      <c r="E3" s="85"/>
    </row>
    <row r="4" spans="1:5" x14ac:dyDescent="0.35">
      <c r="A4" s="153"/>
      <c r="B4" s="89" t="s">
        <v>116</v>
      </c>
      <c r="C4" s="90">
        <v>0.16835267397078812</v>
      </c>
      <c r="D4" s="91">
        <v>1.1243599448036906E-2</v>
      </c>
      <c r="E4" s="85"/>
    </row>
    <row r="5" spans="1:5" ht="46" x14ac:dyDescent="0.35">
      <c r="A5" s="153"/>
      <c r="B5" s="89" t="s">
        <v>117</v>
      </c>
      <c r="C5" s="90">
        <v>6.858662667693699E-2</v>
      </c>
      <c r="D5" s="91">
        <v>7.6130770368903478E-3</v>
      </c>
      <c r="E5" s="85"/>
    </row>
    <row r="6" spans="1:5" ht="46" x14ac:dyDescent="0.35">
      <c r="A6" s="153"/>
      <c r="B6" s="89" t="s">
        <v>118</v>
      </c>
      <c r="C6" s="90">
        <v>0.15332093179585124</v>
      </c>
      <c r="D6" s="91">
        <v>1.0650430483115453E-2</v>
      </c>
      <c r="E6" s="85"/>
    </row>
    <row r="7" spans="1:5" ht="23" x14ac:dyDescent="0.35">
      <c r="A7" s="153"/>
      <c r="B7" s="89" t="s">
        <v>119</v>
      </c>
      <c r="C7" s="90">
        <v>1.6432139503678007E-2</v>
      </c>
      <c r="D7" s="91">
        <v>4.1260561468424092E-3</v>
      </c>
      <c r="E7" s="85"/>
    </row>
    <row r="8" spans="1:5" ht="23" x14ac:dyDescent="0.35">
      <c r="A8" s="153"/>
      <c r="B8" s="89" t="s">
        <v>120</v>
      </c>
      <c r="C8" s="90">
        <v>5.8941844941340056E-3</v>
      </c>
      <c r="D8" s="91">
        <v>2.7477691963901122E-3</v>
      </c>
      <c r="E8" s="85"/>
    </row>
    <row r="9" spans="1:5" x14ac:dyDescent="0.35">
      <c r="A9" s="153"/>
      <c r="B9" s="89" t="s">
        <v>121</v>
      </c>
      <c r="C9" s="90">
        <v>4.3028129676827301E-2</v>
      </c>
      <c r="D9" s="91">
        <v>6.3692269810349672E-3</v>
      </c>
      <c r="E9" s="85"/>
    </row>
    <row r="10" spans="1:5" ht="23" x14ac:dyDescent="0.35">
      <c r="A10" s="153"/>
      <c r="B10" s="89" t="s">
        <v>122</v>
      </c>
      <c r="C10" s="90">
        <v>5.8361742132095303E-3</v>
      </c>
      <c r="D10" s="91">
        <v>2.429151840894264E-3</v>
      </c>
      <c r="E10" s="85"/>
    </row>
    <row r="11" spans="1:5" ht="23" x14ac:dyDescent="0.35">
      <c r="A11" s="153"/>
      <c r="B11" s="89" t="s">
        <v>123</v>
      </c>
      <c r="C11" s="90">
        <v>5.5660924292928009E-3</v>
      </c>
      <c r="D11" s="91">
        <v>2.6992336248109934E-3</v>
      </c>
      <c r="E11" s="85"/>
    </row>
    <row r="12" spans="1:5" x14ac:dyDescent="0.35">
      <c r="A12" s="153"/>
      <c r="B12" s="89" t="s">
        <v>36</v>
      </c>
      <c r="C12" s="90">
        <v>7.2872251926693055E-2</v>
      </c>
      <c r="D12" s="91">
        <v>7.9822470096015397E-3</v>
      </c>
      <c r="E12" s="85"/>
    </row>
    <row r="13" spans="1:5" x14ac:dyDescent="0.35">
      <c r="A13" s="154"/>
      <c r="B13" s="92" t="s">
        <v>124</v>
      </c>
      <c r="C13" s="93">
        <v>4.0940939966067499E-2</v>
      </c>
      <c r="D13" s="94">
        <v>6.0895735159558692E-3</v>
      </c>
      <c r="E13" s="85"/>
    </row>
    <row r="16" spans="1:5" ht="24" x14ac:dyDescent="0.35">
      <c r="A16" s="155">
        <v>2010</v>
      </c>
      <c r="B16" s="155"/>
      <c r="C16" s="84" t="s">
        <v>62</v>
      </c>
      <c r="D16" s="1" t="s">
        <v>3</v>
      </c>
      <c r="E16" s="85"/>
    </row>
    <row r="17" spans="1:5" x14ac:dyDescent="0.35">
      <c r="A17" s="153" t="s">
        <v>126</v>
      </c>
      <c r="B17" s="89" t="s">
        <v>127</v>
      </c>
      <c r="C17" s="90">
        <v>6.8814238526761787E-2</v>
      </c>
      <c r="D17" s="91">
        <v>5.1410833964278674E-3</v>
      </c>
      <c r="E17" s="85"/>
    </row>
    <row r="18" spans="1:5" ht="46" x14ac:dyDescent="0.35">
      <c r="A18" s="153"/>
      <c r="B18" s="89" t="s">
        <v>128</v>
      </c>
      <c r="C18" s="90">
        <v>1.0629481838124601E-2</v>
      </c>
      <c r="D18" s="91">
        <v>2.2295825897528307E-3</v>
      </c>
      <c r="E18" s="85"/>
    </row>
    <row r="19" spans="1:5" ht="34.5" x14ac:dyDescent="0.35">
      <c r="A19" s="153"/>
      <c r="B19" s="89" t="s">
        <v>114</v>
      </c>
      <c r="C19" s="90">
        <v>0.31619788743488797</v>
      </c>
      <c r="D19" s="91">
        <v>9.2983836999463998E-3</v>
      </c>
      <c r="E19" s="85"/>
    </row>
    <row r="20" spans="1:5" ht="23" x14ac:dyDescent="0.35">
      <c r="A20" s="153"/>
      <c r="B20" s="89" t="s">
        <v>119</v>
      </c>
      <c r="C20" s="90">
        <v>2.8832679032712683E-2</v>
      </c>
      <c r="D20" s="91">
        <v>3.4105685495972142E-3</v>
      </c>
      <c r="E20" s="85"/>
    </row>
    <row r="21" spans="1:5" x14ac:dyDescent="0.35">
      <c r="A21" s="153"/>
      <c r="B21" s="89" t="s">
        <v>129</v>
      </c>
      <c r="C21" s="90">
        <v>9.0084440855058026E-2</v>
      </c>
      <c r="D21" s="91">
        <v>5.8480208172014131E-3</v>
      </c>
      <c r="E21" s="85"/>
    </row>
    <row r="22" spans="1:5" x14ac:dyDescent="0.35">
      <c r="A22" s="153"/>
      <c r="B22" s="89" t="s">
        <v>130</v>
      </c>
      <c r="C22" s="90">
        <v>9.2763052860776754E-2</v>
      </c>
      <c r="D22" s="91">
        <v>5.8715270170538875E-3</v>
      </c>
      <c r="E22" s="85"/>
    </row>
    <row r="23" spans="1:5" x14ac:dyDescent="0.35">
      <c r="A23" s="153"/>
      <c r="B23" s="89" t="s">
        <v>131</v>
      </c>
      <c r="C23" s="90">
        <v>5.3935157054535851E-3</v>
      </c>
      <c r="D23" s="91">
        <v>1.6267159156288661E-3</v>
      </c>
      <c r="E23" s="85"/>
    </row>
    <row r="24" spans="1:5" ht="23" x14ac:dyDescent="0.35">
      <c r="A24" s="153"/>
      <c r="B24" s="89" t="s">
        <v>132</v>
      </c>
      <c r="C24" s="90">
        <v>2.0124753605833365E-2</v>
      </c>
      <c r="D24" s="91">
        <v>2.9753548844358574E-3</v>
      </c>
      <c r="E24" s="85"/>
    </row>
    <row r="25" spans="1:5" ht="46" x14ac:dyDescent="0.35">
      <c r="A25" s="153"/>
      <c r="B25" s="89" t="s">
        <v>133</v>
      </c>
      <c r="C25" s="90">
        <v>2.8345842024380549E-2</v>
      </c>
      <c r="D25" s="91">
        <v>3.434761220405827E-3</v>
      </c>
      <c r="E25" s="85"/>
    </row>
    <row r="26" spans="1:5" ht="46" x14ac:dyDescent="0.35">
      <c r="A26" s="153"/>
      <c r="B26" s="89" t="s">
        <v>118</v>
      </c>
      <c r="C26" s="90">
        <v>8.5741977578399867E-2</v>
      </c>
      <c r="D26" s="91">
        <v>5.6836752753984671E-3</v>
      </c>
      <c r="E26" s="85"/>
    </row>
    <row r="27" spans="1:5" ht="23" x14ac:dyDescent="0.35">
      <c r="A27" s="153"/>
      <c r="B27" s="89" t="s">
        <v>134</v>
      </c>
      <c r="C27" s="90">
        <v>0.18140346809027061</v>
      </c>
      <c r="D27" s="91">
        <v>7.7485681631685177E-3</v>
      </c>
      <c r="E27" s="85"/>
    </row>
    <row r="28" spans="1:5" ht="46" x14ac:dyDescent="0.35">
      <c r="A28" s="153"/>
      <c r="B28" s="89" t="s">
        <v>135</v>
      </c>
      <c r="C28" s="90">
        <v>8.1504678784759844E-3</v>
      </c>
      <c r="D28" s="91">
        <v>1.9758814820484936E-3</v>
      </c>
      <c r="E28" s="85"/>
    </row>
    <row r="29" spans="1:5" ht="34.5" x14ac:dyDescent="0.35">
      <c r="A29" s="153"/>
      <c r="B29" s="89" t="s">
        <v>136</v>
      </c>
      <c r="C29" s="90">
        <v>6.0307350609506401E-3</v>
      </c>
      <c r="D29" s="91">
        <v>1.6495504398265108E-3</v>
      </c>
      <c r="E29" s="85"/>
    </row>
    <row r="30" spans="1:5" x14ac:dyDescent="0.35">
      <c r="A30" s="153"/>
      <c r="B30" s="89" t="s">
        <v>116</v>
      </c>
      <c r="C30" s="90">
        <v>4.9830799715774076E-3</v>
      </c>
      <c r="D30" s="91">
        <v>1.539344538147659E-3</v>
      </c>
      <c r="E30" s="85"/>
    </row>
    <row r="31" spans="1:5" x14ac:dyDescent="0.35">
      <c r="A31" s="154"/>
      <c r="B31" s="92" t="s">
        <v>36</v>
      </c>
      <c r="C31" s="93">
        <v>5.2504379536335778E-2</v>
      </c>
      <c r="D31" s="94">
        <v>4.6503607616834794E-3</v>
      </c>
      <c r="E31" s="85"/>
    </row>
    <row r="34" spans="1:5" ht="24" x14ac:dyDescent="0.35">
      <c r="A34" s="155">
        <v>2015</v>
      </c>
      <c r="B34" s="155"/>
      <c r="C34" s="84" t="s">
        <v>62</v>
      </c>
      <c r="D34" s="1" t="s">
        <v>3</v>
      </c>
      <c r="E34" s="85"/>
    </row>
    <row r="35" spans="1:5" x14ac:dyDescent="0.35">
      <c r="A35" s="153" t="s">
        <v>126</v>
      </c>
      <c r="B35" s="89" t="s">
        <v>127</v>
      </c>
      <c r="C35" s="90">
        <v>5.6397636087951827E-2</v>
      </c>
      <c r="D35" s="91">
        <v>4.7020945831760114E-3</v>
      </c>
      <c r="E35" s="85"/>
    </row>
    <row r="36" spans="1:5" ht="46" x14ac:dyDescent="0.35">
      <c r="A36" s="153"/>
      <c r="B36" s="89" t="s">
        <v>128</v>
      </c>
      <c r="C36" s="90">
        <v>1.2228458402759067E-2</v>
      </c>
      <c r="D36" s="91">
        <v>2.2751204498297276E-3</v>
      </c>
      <c r="E36" s="85"/>
    </row>
    <row r="37" spans="1:5" ht="34.5" x14ac:dyDescent="0.35">
      <c r="A37" s="153"/>
      <c r="B37" s="89" t="s">
        <v>114</v>
      </c>
      <c r="C37" s="90">
        <v>0.32284558403126368</v>
      </c>
      <c r="D37" s="91">
        <v>9.315273971844118E-3</v>
      </c>
      <c r="E37" s="85"/>
    </row>
    <row r="38" spans="1:5" ht="23" x14ac:dyDescent="0.35">
      <c r="A38" s="153"/>
      <c r="B38" s="89" t="s">
        <v>119</v>
      </c>
      <c r="C38" s="90">
        <v>3.4577173051644039E-2</v>
      </c>
      <c r="D38" s="91">
        <v>3.8379475991962564E-3</v>
      </c>
      <c r="E38" s="85"/>
    </row>
    <row r="39" spans="1:5" x14ac:dyDescent="0.35">
      <c r="A39" s="153"/>
      <c r="B39" s="89" t="s">
        <v>129</v>
      </c>
      <c r="C39" s="90">
        <v>8.5990102550949021E-2</v>
      </c>
      <c r="D39" s="91">
        <v>5.656784025764805E-3</v>
      </c>
      <c r="E39" s="85"/>
    </row>
    <row r="40" spans="1:5" x14ac:dyDescent="0.35">
      <c r="A40" s="153"/>
      <c r="B40" s="89" t="s">
        <v>130</v>
      </c>
      <c r="C40" s="90">
        <v>7.941405359501659E-2</v>
      </c>
      <c r="D40" s="91">
        <v>5.515528871705741E-3</v>
      </c>
      <c r="E40" s="85"/>
    </row>
    <row r="41" spans="1:5" x14ac:dyDescent="0.35">
      <c r="A41" s="153"/>
      <c r="B41" s="89" t="s">
        <v>131</v>
      </c>
      <c r="C41" s="90">
        <v>4.3142178405268829E-3</v>
      </c>
      <c r="D41" s="91">
        <v>1.4969106618458704E-3</v>
      </c>
      <c r="E41" s="85"/>
    </row>
    <row r="42" spans="1:5" ht="23" x14ac:dyDescent="0.35">
      <c r="A42" s="153"/>
      <c r="B42" s="89" t="s">
        <v>132</v>
      </c>
      <c r="C42" s="90">
        <v>2.2950684989705469E-2</v>
      </c>
      <c r="D42" s="91">
        <v>3.0669363299921787E-3</v>
      </c>
      <c r="E42" s="85"/>
    </row>
    <row r="43" spans="1:5" ht="46" x14ac:dyDescent="0.35">
      <c r="A43" s="153"/>
      <c r="B43" s="89" t="s">
        <v>133</v>
      </c>
      <c r="C43" s="90">
        <v>3.4369795310180841E-2</v>
      </c>
      <c r="D43" s="91">
        <v>3.7408423297768598E-3</v>
      </c>
      <c r="E43" s="85"/>
    </row>
    <row r="44" spans="1:5" ht="46" x14ac:dyDescent="0.35">
      <c r="A44" s="153"/>
      <c r="B44" s="89" t="s">
        <v>118</v>
      </c>
      <c r="C44" s="90">
        <v>0.1045666940787095</v>
      </c>
      <c r="D44" s="91">
        <v>6.1377761358451521E-3</v>
      </c>
      <c r="E44" s="85"/>
    </row>
    <row r="45" spans="1:5" ht="23" x14ac:dyDescent="0.35">
      <c r="A45" s="153"/>
      <c r="B45" s="89" t="s">
        <v>134</v>
      </c>
      <c r="C45" s="90">
        <v>0.16730359678634915</v>
      </c>
      <c r="D45" s="91">
        <v>7.4856179075271645E-3</v>
      </c>
      <c r="E45" s="85"/>
    </row>
    <row r="46" spans="1:5" ht="46" x14ac:dyDescent="0.35">
      <c r="A46" s="153"/>
      <c r="B46" s="89" t="s">
        <v>135</v>
      </c>
      <c r="C46" s="90">
        <v>1.3295835297101353E-2</v>
      </c>
      <c r="D46" s="91">
        <v>2.4667212658932812E-3</v>
      </c>
      <c r="E46" s="85"/>
    </row>
    <row r="47" spans="1:5" ht="34.5" x14ac:dyDescent="0.35">
      <c r="A47" s="153"/>
      <c r="B47" s="89" t="s">
        <v>136</v>
      </c>
      <c r="C47" s="90">
        <v>9.9366054150481324E-3</v>
      </c>
      <c r="D47" s="91">
        <v>2.1921814908221378E-3</v>
      </c>
      <c r="E47" s="85"/>
    </row>
    <row r="48" spans="1:5" x14ac:dyDescent="0.35">
      <c r="A48" s="153"/>
      <c r="B48" s="89" t="s">
        <v>116</v>
      </c>
      <c r="C48" s="90">
        <v>4.5690186126423242E-3</v>
      </c>
      <c r="D48" s="91">
        <v>1.5743222071155456E-3</v>
      </c>
      <c r="E48" s="85"/>
    </row>
    <row r="49" spans="1:5" x14ac:dyDescent="0.35">
      <c r="A49" s="154"/>
      <c r="B49" s="92" t="s">
        <v>36</v>
      </c>
      <c r="C49" s="93">
        <v>4.7240543950152529E-2</v>
      </c>
      <c r="D49" s="94">
        <v>4.3630676608491584E-3</v>
      </c>
      <c r="E49" s="85"/>
    </row>
  </sheetData>
  <mergeCells count="6">
    <mergeCell ref="A35:A49"/>
    <mergeCell ref="A1:B1"/>
    <mergeCell ref="A2:A13"/>
    <mergeCell ref="A16:B16"/>
    <mergeCell ref="A17:A31"/>
    <mergeCell ref="A34:B3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F6" sqref="F6"/>
    </sheetView>
  </sheetViews>
  <sheetFormatPr baseColWidth="10" defaultRowHeight="14.5" x14ac:dyDescent="0.35"/>
  <sheetData>
    <row r="1" spans="1:5" ht="24" x14ac:dyDescent="0.35">
      <c r="A1" s="157">
        <v>2005</v>
      </c>
      <c r="B1" s="157"/>
      <c r="C1" s="84" t="s">
        <v>62</v>
      </c>
      <c r="D1" s="1" t="s">
        <v>3</v>
      </c>
      <c r="E1" s="95"/>
    </row>
    <row r="2" spans="1:5" ht="34.5" x14ac:dyDescent="0.35">
      <c r="A2" s="158" t="s">
        <v>125</v>
      </c>
      <c r="B2" s="96" t="s">
        <v>114</v>
      </c>
      <c r="C2" s="97">
        <v>0.23536919540210854</v>
      </c>
      <c r="D2" s="98">
        <v>8.3435734578877208E-3</v>
      </c>
      <c r="E2" s="95"/>
    </row>
    <row r="3" spans="1:5" ht="23" x14ac:dyDescent="0.35">
      <c r="A3" s="159"/>
      <c r="B3" s="99" t="s">
        <v>115</v>
      </c>
      <c r="C3" s="100">
        <v>7.3655043355602232E-2</v>
      </c>
      <c r="D3" s="101">
        <v>5.295536130780612E-3</v>
      </c>
      <c r="E3" s="95"/>
    </row>
    <row r="4" spans="1:5" x14ac:dyDescent="0.35">
      <c r="A4" s="159"/>
      <c r="B4" s="99" t="s">
        <v>116</v>
      </c>
      <c r="C4" s="100">
        <v>3.945705728087686E-2</v>
      </c>
      <c r="D4" s="101">
        <v>3.9093768999108047E-3</v>
      </c>
      <c r="E4" s="95"/>
    </row>
    <row r="5" spans="1:5" ht="46" x14ac:dyDescent="0.35">
      <c r="A5" s="159"/>
      <c r="B5" s="99" t="s">
        <v>117</v>
      </c>
      <c r="C5" s="100">
        <v>1.156513423572406E-2</v>
      </c>
      <c r="D5" s="101">
        <v>2.2038926218914366E-3</v>
      </c>
      <c r="E5" s="95"/>
    </row>
    <row r="6" spans="1:5" ht="46" x14ac:dyDescent="0.35">
      <c r="A6" s="159"/>
      <c r="B6" s="99" t="s">
        <v>118</v>
      </c>
      <c r="C6" s="100">
        <v>3.9654337293223048E-2</v>
      </c>
      <c r="D6" s="101">
        <v>4.0097250665297943E-3</v>
      </c>
      <c r="E6" s="95"/>
    </row>
    <row r="7" spans="1:5" ht="23" x14ac:dyDescent="0.35">
      <c r="A7" s="159"/>
      <c r="B7" s="99" t="s">
        <v>119</v>
      </c>
      <c r="C7" s="100">
        <v>8.2160532893429288E-4</v>
      </c>
      <c r="D7" s="101">
        <v>7.6844991168021454E-4</v>
      </c>
      <c r="E7" s="95"/>
    </row>
    <row r="8" spans="1:5" ht="23" x14ac:dyDescent="0.35">
      <c r="A8" s="159"/>
      <c r="B8" s="99" t="s">
        <v>120</v>
      </c>
      <c r="C8" s="100">
        <v>5.7658318172423232E-3</v>
      </c>
      <c r="D8" s="101">
        <v>1.7157621921649654E-3</v>
      </c>
      <c r="E8" s="95"/>
    </row>
    <row r="9" spans="1:5" x14ac:dyDescent="0.35">
      <c r="A9" s="159"/>
      <c r="B9" s="99" t="s">
        <v>121</v>
      </c>
      <c r="C9" s="100">
        <v>0.47801499537235759</v>
      </c>
      <c r="D9" s="101">
        <v>9.8101274723400023E-3</v>
      </c>
      <c r="E9" s="95"/>
    </row>
    <row r="10" spans="1:5" ht="23" x14ac:dyDescent="0.35">
      <c r="A10" s="159"/>
      <c r="B10" s="99" t="s">
        <v>122</v>
      </c>
      <c r="C10" s="100">
        <v>2.5550017374144311E-3</v>
      </c>
      <c r="D10" s="101">
        <v>1.155369577169307E-3</v>
      </c>
      <c r="E10" s="95"/>
    </row>
    <row r="11" spans="1:5" ht="23" x14ac:dyDescent="0.35">
      <c r="A11" s="159"/>
      <c r="B11" s="99" t="s">
        <v>123</v>
      </c>
      <c r="C11" s="100">
        <v>2.3490716572619956E-3</v>
      </c>
      <c r="D11" s="101">
        <v>1.1914095087304862E-3</v>
      </c>
      <c r="E11" s="95"/>
    </row>
    <row r="12" spans="1:5" x14ac:dyDescent="0.35">
      <c r="A12" s="159"/>
      <c r="B12" s="99" t="s">
        <v>36</v>
      </c>
      <c r="C12" s="100">
        <v>3.075396906181763E-2</v>
      </c>
      <c r="D12" s="101">
        <v>3.5058796036190019E-3</v>
      </c>
      <c r="E12" s="95"/>
    </row>
    <row r="13" spans="1:5" x14ac:dyDescent="0.35">
      <c r="A13" s="160"/>
      <c r="B13" s="102" t="s">
        <v>124</v>
      </c>
      <c r="C13" s="103">
        <v>8.0038757457441032E-2</v>
      </c>
      <c r="D13" s="104">
        <v>5.5113492584393242E-3</v>
      </c>
      <c r="E13" s="95"/>
    </row>
    <row r="16" spans="1:5" ht="24" x14ac:dyDescent="0.35">
      <c r="A16" s="157">
        <v>2010</v>
      </c>
      <c r="B16" s="157"/>
      <c r="C16" s="84" t="s">
        <v>62</v>
      </c>
      <c r="D16" s="1" t="s">
        <v>3</v>
      </c>
      <c r="E16" s="95"/>
    </row>
    <row r="17" spans="1:5" x14ac:dyDescent="0.35">
      <c r="A17" s="159" t="s">
        <v>137</v>
      </c>
      <c r="B17" s="99" t="s">
        <v>127</v>
      </c>
      <c r="C17" s="100">
        <v>6.0873887036707033E-3</v>
      </c>
      <c r="D17" s="101">
        <v>7.3153451135308245E-3</v>
      </c>
      <c r="E17" s="95"/>
    </row>
    <row r="18" spans="1:5" ht="46" x14ac:dyDescent="0.35">
      <c r="A18" s="159"/>
      <c r="B18" s="99" t="s">
        <v>128</v>
      </c>
      <c r="C18" s="100">
        <v>4.3834721115554535E-3</v>
      </c>
      <c r="D18" s="101">
        <v>5.4341978696711424E-3</v>
      </c>
      <c r="E18" s="95"/>
    </row>
    <row r="19" spans="1:5" ht="34.5" x14ac:dyDescent="0.35">
      <c r="A19" s="159"/>
      <c r="B19" s="99" t="s">
        <v>114</v>
      </c>
      <c r="C19" s="100">
        <v>0.23734308457055842</v>
      </c>
      <c r="D19" s="101">
        <v>0.24385874619029713</v>
      </c>
      <c r="E19" s="95"/>
    </row>
    <row r="20" spans="1:5" ht="23" x14ac:dyDescent="0.35">
      <c r="A20" s="159"/>
      <c r="B20" s="99" t="s">
        <v>119</v>
      </c>
      <c r="C20" s="100">
        <v>2.8360533555065143E-3</v>
      </c>
      <c r="D20" s="101">
        <v>3.7075053727053664E-3</v>
      </c>
      <c r="E20" s="95"/>
    </row>
    <row r="21" spans="1:5" x14ac:dyDescent="0.35">
      <c r="A21" s="159"/>
      <c r="B21" s="99" t="s">
        <v>129</v>
      </c>
      <c r="C21" s="100">
        <v>5.7912856026191187E-2</v>
      </c>
      <c r="D21" s="101">
        <v>6.1538068484342394E-2</v>
      </c>
      <c r="E21" s="95"/>
    </row>
    <row r="22" spans="1:5" x14ac:dyDescent="0.35">
      <c r="A22" s="159"/>
      <c r="B22" s="99" t="s">
        <v>130</v>
      </c>
      <c r="C22" s="100">
        <v>2.4853649843372586E-2</v>
      </c>
      <c r="D22" s="101">
        <v>2.7319031885074896E-2</v>
      </c>
      <c r="E22" s="95"/>
    </row>
    <row r="23" spans="1:5" x14ac:dyDescent="0.35">
      <c r="A23" s="159"/>
      <c r="B23" s="99" t="s">
        <v>131</v>
      </c>
      <c r="C23" s="100">
        <v>1.9808790569857369E-3</v>
      </c>
      <c r="D23" s="101">
        <v>2.7242043724597931E-3</v>
      </c>
      <c r="E23" s="95"/>
    </row>
    <row r="24" spans="1:5" ht="23" x14ac:dyDescent="0.35">
      <c r="A24" s="159"/>
      <c r="B24" s="99" t="s">
        <v>132</v>
      </c>
      <c r="C24" s="100">
        <v>4.4781572676587441E-3</v>
      </c>
      <c r="D24" s="101">
        <v>5.6237439043909099E-3</v>
      </c>
      <c r="E24" s="95"/>
    </row>
    <row r="25" spans="1:5" ht="46" x14ac:dyDescent="0.35">
      <c r="A25" s="159"/>
      <c r="B25" s="99" t="s">
        <v>133</v>
      </c>
      <c r="C25" s="100">
        <v>4.0422989485239301E-3</v>
      </c>
      <c r="D25" s="101">
        <v>5.0539288545132788E-3</v>
      </c>
      <c r="E25" s="95"/>
    </row>
    <row r="26" spans="1:5" ht="46" x14ac:dyDescent="0.35">
      <c r="A26" s="159"/>
      <c r="B26" s="99" t="s">
        <v>118</v>
      </c>
      <c r="C26" s="100">
        <v>2.7193843446114519E-2</v>
      </c>
      <c r="D26" s="101">
        <v>2.9721947679329563E-2</v>
      </c>
      <c r="E26" s="95"/>
    </row>
    <row r="27" spans="1:5" ht="23" x14ac:dyDescent="0.35">
      <c r="A27" s="159"/>
      <c r="B27" s="99" t="s">
        <v>134</v>
      </c>
      <c r="C27" s="100">
        <v>0.58793509633330709</v>
      </c>
      <c r="D27" s="101">
        <v>0.5953446072200661</v>
      </c>
      <c r="E27" s="95"/>
    </row>
    <row r="28" spans="1:5" ht="46" x14ac:dyDescent="0.35">
      <c r="A28" s="159"/>
      <c r="B28" s="99" t="s">
        <v>135</v>
      </c>
      <c r="C28" s="100">
        <v>4.7957622876609023E-3</v>
      </c>
      <c r="D28" s="101">
        <v>5.9073883247400261E-3</v>
      </c>
      <c r="E28" s="95"/>
    </row>
    <row r="29" spans="1:5" ht="34.5" x14ac:dyDescent="0.35">
      <c r="A29" s="159"/>
      <c r="B29" s="99" t="s">
        <v>136</v>
      </c>
      <c r="C29" s="100">
        <v>6.5308543938618702E-3</v>
      </c>
      <c r="D29" s="101">
        <v>7.8745489034318661E-3</v>
      </c>
      <c r="E29" s="95"/>
    </row>
    <row r="30" spans="1:5" x14ac:dyDescent="0.35">
      <c r="A30" s="159"/>
      <c r="B30" s="99" t="s">
        <v>116</v>
      </c>
      <c r="C30" s="100">
        <v>2.1355642193053611E-3</v>
      </c>
      <c r="D30" s="101">
        <v>2.9228636761327031E-3</v>
      </c>
      <c r="E30" s="95"/>
    </row>
    <row r="31" spans="1:5" x14ac:dyDescent="0.35">
      <c r="A31" s="160"/>
      <c r="B31" s="102" t="s">
        <v>138</v>
      </c>
      <c r="C31" s="103">
        <v>2.7491039435718897E-2</v>
      </c>
      <c r="D31" s="104">
        <v>3.0077523857262367E-2</v>
      </c>
      <c r="E31" s="95"/>
    </row>
    <row r="34" spans="1:5" ht="24" x14ac:dyDescent="0.35">
      <c r="A34" s="157">
        <v>2015</v>
      </c>
      <c r="B34" s="157"/>
      <c r="C34" s="84" t="s">
        <v>62</v>
      </c>
      <c r="D34" s="1" t="s">
        <v>3</v>
      </c>
      <c r="E34" s="95"/>
    </row>
    <row r="35" spans="1:5" x14ac:dyDescent="0.35">
      <c r="A35" s="153" t="s">
        <v>126</v>
      </c>
      <c r="B35" s="99" t="s">
        <v>127</v>
      </c>
      <c r="C35" s="100">
        <v>5.1485509680016424E-3</v>
      </c>
      <c r="D35" s="101">
        <v>1.0974993964393935E-3</v>
      </c>
      <c r="E35" s="95"/>
    </row>
    <row r="36" spans="1:5" ht="46" x14ac:dyDescent="0.35">
      <c r="A36" s="153"/>
      <c r="B36" s="99" t="s">
        <v>128</v>
      </c>
      <c r="C36" s="100">
        <v>3.4884158478564161E-3</v>
      </c>
      <c r="D36" s="101">
        <v>9.7342621205243323E-4</v>
      </c>
      <c r="E36" s="95"/>
    </row>
    <row r="37" spans="1:5" ht="34.5" x14ac:dyDescent="0.35">
      <c r="A37" s="153"/>
      <c r="B37" s="99" t="s">
        <v>114</v>
      </c>
      <c r="C37" s="100">
        <v>0.23868289492685676</v>
      </c>
      <c r="D37" s="101">
        <v>6.1948313153426249E-3</v>
      </c>
      <c r="E37" s="95"/>
    </row>
    <row r="38" spans="1:5" ht="23" x14ac:dyDescent="0.35">
      <c r="A38" s="153"/>
      <c r="B38" s="99" t="s">
        <v>119</v>
      </c>
      <c r="C38" s="100">
        <v>2.6380443064079567E-3</v>
      </c>
      <c r="D38" s="101">
        <v>7.8543658579483368E-4</v>
      </c>
      <c r="E38" s="95"/>
    </row>
    <row r="39" spans="1:5" x14ac:dyDescent="0.35">
      <c r="A39" s="153"/>
      <c r="B39" s="99" t="s">
        <v>129</v>
      </c>
      <c r="C39" s="100">
        <v>4.9432722112590602E-2</v>
      </c>
      <c r="D39" s="101">
        <v>3.1876299244982184E-3</v>
      </c>
      <c r="E39" s="95"/>
    </row>
    <row r="40" spans="1:5" x14ac:dyDescent="0.35">
      <c r="A40" s="153"/>
      <c r="B40" s="99" t="s">
        <v>130</v>
      </c>
      <c r="C40" s="100">
        <v>1.5039647888997872E-2</v>
      </c>
      <c r="D40" s="101">
        <v>1.8111933657865495E-3</v>
      </c>
      <c r="E40" s="95"/>
    </row>
    <row r="41" spans="1:5" x14ac:dyDescent="0.35">
      <c r="A41" s="153"/>
      <c r="B41" s="99" t="s">
        <v>131</v>
      </c>
      <c r="C41" s="100">
        <v>2.0718117249822611E-3</v>
      </c>
      <c r="D41" s="101">
        <v>7.359645479382425E-4</v>
      </c>
      <c r="E41" s="95"/>
    </row>
    <row r="42" spans="1:5" ht="23" x14ac:dyDescent="0.35">
      <c r="A42" s="153"/>
      <c r="B42" s="99" t="s">
        <v>132</v>
      </c>
      <c r="C42" s="100">
        <v>4.1736123751250293E-3</v>
      </c>
      <c r="D42" s="101">
        <v>9.7191569266542096E-4</v>
      </c>
      <c r="E42" s="95"/>
    </row>
    <row r="43" spans="1:5" ht="46" x14ac:dyDescent="0.35">
      <c r="A43" s="153"/>
      <c r="B43" s="99" t="s">
        <v>133</v>
      </c>
      <c r="C43" s="100">
        <v>4.688087471460262E-3</v>
      </c>
      <c r="D43" s="101">
        <v>1.0514359629551547E-3</v>
      </c>
      <c r="E43" s="95"/>
    </row>
    <row r="44" spans="1:5" ht="46" x14ac:dyDescent="0.35">
      <c r="A44" s="153"/>
      <c r="B44" s="99" t="s">
        <v>118</v>
      </c>
      <c r="C44" s="100">
        <v>3.6925552369563665E-2</v>
      </c>
      <c r="D44" s="101">
        <v>2.8012098998078869E-3</v>
      </c>
      <c r="E44" s="95"/>
    </row>
    <row r="45" spans="1:5" ht="23" x14ac:dyDescent="0.35">
      <c r="A45" s="153"/>
      <c r="B45" s="99" t="s">
        <v>134</v>
      </c>
      <c r="C45" s="100">
        <v>0.59981215302755564</v>
      </c>
      <c r="D45" s="101">
        <v>6.9956840097004092E-3</v>
      </c>
      <c r="E45" s="95"/>
    </row>
    <row r="46" spans="1:5" ht="46" x14ac:dyDescent="0.35">
      <c r="A46" s="153"/>
      <c r="B46" s="99" t="s">
        <v>135</v>
      </c>
      <c r="C46" s="100">
        <v>5.8336549868934174E-3</v>
      </c>
      <c r="D46" s="101">
        <v>1.1683697667360148E-3</v>
      </c>
      <c r="E46" s="95"/>
    </row>
    <row r="47" spans="1:5" ht="34.5" x14ac:dyDescent="0.35">
      <c r="A47" s="153"/>
      <c r="B47" s="99" t="s">
        <v>136</v>
      </c>
      <c r="C47" s="100">
        <v>4.5471584224035721E-3</v>
      </c>
      <c r="D47" s="101">
        <v>1.023009216627826E-3</v>
      </c>
      <c r="E47" s="95"/>
    </row>
    <row r="48" spans="1:5" x14ac:dyDescent="0.35">
      <c r="A48" s="153"/>
      <c r="B48" s="99" t="s">
        <v>116</v>
      </c>
      <c r="C48" s="100">
        <v>2.9869816279057561E-3</v>
      </c>
      <c r="D48" s="101">
        <v>8.7136184654060126E-4</v>
      </c>
      <c r="E48" s="95"/>
    </row>
    <row r="49" spans="1:5" x14ac:dyDescent="0.35">
      <c r="A49" s="154"/>
      <c r="B49" s="102" t="s">
        <v>36</v>
      </c>
      <c r="C49" s="103">
        <v>2.4530711943398297E-2</v>
      </c>
      <c r="D49" s="104">
        <v>2.2957950174943183E-3</v>
      </c>
      <c r="E49" s="95"/>
    </row>
  </sheetData>
  <mergeCells count="6">
    <mergeCell ref="A35:A49"/>
    <mergeCell ref="A1:B1"/>
    <mergeCell ref="A2:A13"/>
    <mergeCell ref="A16:B16"/>
    <mergeCell ref="A17:A31"/>
    <mergeCell ref="A34:B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I6" sqref="I6"/>
    </sheetView>
  </sheetViews>
  <sheetFormatPr baseColWidth="10" defaultRowHeight="14.5" x14ac:dyDescent="0.35"/>
  <sheetData>
    <row r="1" spans="1:6" ht="70" x14ac:dyDescent="0.35">
      <c r="B1" s="107" t="s">
        <v>144</v>
      </c>
      <c r="C1" s="107" t="s">
        <v>143</v>
      </c>
      <c r="D1" s="107"/>
    </row>
    <row r="2" spans="1:6" x14ac:dyDescent="0.35">
      <c r="A2" s="106">
        <v>2005</v>
      </c>
      <c r="B2" s="108">
        <v>0.81273113091417193</v>
      </c>
      <c r="C2" s="109">
        <v>2.4381933927425159</v>
      </c>
      <c r="D2" s="109"/>
      <c r="F2" s="106"/>
    </row>
    <row r="3" spans="1:6" x14ac:dyDescent="0.35">
      <c r="A3" s="106">
        <v>2010</v>
      </c>
      <c r="B3" s="108">
        <v>0.71265518282865126</v>
      </c>
      <c r="C3" s="109">
        <v>2.1379655484859539</v>
      </c>
      <c r="D3" s="109"/>
      <c r="F3" s="106"/>
    </row>
    <row r="4" spans="1:6" x14ac:dyDescent="0.35">
      <c r="A4" s="106">
        <v>2015</v>
      </c>
      <c r="B4" s="108">
        <v>0.85804868960879488</v>
      </c>
      <c r="C4" s="109">
        <v>2.5741460688263844</v>
      </c>
      <c r="D4" s="109"/>
      <c r="F4" s="106"/>
    </row>
    <row r="5" spans="1:6" x14ac:dyDescent="0.35">
      <c r="A5" s="113"/>
      <c r="B5" s="113"/>
      <c r="C5" s="109"/>
      <c r="D5" s="109"/>
      <c r="F5" s="113"/>
    </row>
    <row r="7" spans="1:6" ht="70" x14ac:dyDescent="0.35">
      <c r="B7" s="107" t="s">
        <v>149</v>
      </c>
      <c r="C7" s="107" t="s">
        <v>150</v>
      </c>
      <c r="D7" s="107" t="s">
        <v>147</v>
      </c>
      <c r="E7" s="107" t="s">
        <v>151</v>
      </c>
      <c r="F7" s="114" t="s">
        <v>152</v>
      </c>
    </row>
    <row r="8" spans="1:6" x14ac:dyDescent="0.35">
      <c r="A8" s="106">
        <v>2005</v>
      </c>
      <c r="B8" s="105">
        <v>4906.6878079999997</v>
      </c>
      <c r="C8" s="105">
        <v>3012.9093499999999</v>
      </c>
      <c r="D8" s="111">
        <v>0.50353797695509239</v>
      </c>
      <c r="E8" s="111">
        <v>0.30919315395907954</v>
      </c>
      <c r="F8" s="115">
        <v>0.19434482299601286</v>
      </c>
    </row>
    <row r="9" spans="1:6" x14ac:dyDescent="0.35">
      <c r="A9" s="106">
        <v>2010</v>
      </c>
      <c r="B9" s="106">
        <v>8101.8785369999996</v>
      </c>
      <c r="C9" s="106">
        <v>5383.2042799999999</v>
      </c>
      <c r="D9" s="111">
        <v>0.42816538900024026</v>
      </c>
      <c r="E9" s="111">
        <v>0.284489793828411</v>
      </c>
      <c r="F9" s="115">
        <v>0.14367559517182926</v>
      </c>
    </row>
    <row r="10" spans="1:6" x14ac:dyDescent="0.35">
      <c r="A10" s="106">
        <v>2015</v>
      </c>
      <c r="B10" s="106">
        <v>8685.3057860000008</v>
      </c>
      <c r="C10" s="106">
        <v>5988.1848550000004</v>
      </c>
      <c r="D10" s="111">
        <v>0.50788291830887089</v>
      </c>
      <c r="E10" s="111">
        <v>0.35016577129992399</v>
      </c>
      <c r="F10" s="115">
        <v>0.1577171470089469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2" sqref="B2"/>
    </sheetView>
  </sheetViews>
  <sheetFormatPr baseColWidth="10" defaultRowHeight="14.5" x14ac:dyDescent="0.35"/>
  <cols>
    <col min="1" max="1" width="16.6328125" customWidth="1"/>
    <col min="4" max="4" width="11.08984375" customWidth="1"/>
  </cols>
  <sheetData>
    <row r="1" spans="1:4" x14ac:dyDescent="0.35">
      <c r="A1" s="121">
        <v>2005</v>
      </c>
      <c r="B1" s="6" t="s">
        <v>4</v>
      </c>
      <c r="C1" s="1" t="s">
        <v>3</v>
      </c>
    </row>
    <row r="2" spans="1:4" ht="46" x14ac:dyDescent="0.35">
      <c r="A2" s="4" t="s">
        <v>5</v>
      </c>
      <c r="B2" s="117">
        <v>118.225098939742</v>
      </c>
      <c r="C2" s="13">
        <v>3.2057456332176599</v>
      </c>
    </row>
    <row r="3" spans="1:4" ht="46" x14ac:dyDescent="0.35">
      <c r="A3" s="5" t="s">
        <v>6</v>
      </c>
      <c r="B3" s="17">
        <v>7.1362772860863739</v>
      </c>
      <c r="C3" s="14">
        <v>9.108176982357552E-2</v>
      </c>
    </row>
    <row r="6" spans="1:4" x14ac:dyDescent="0.35">
      <c r="A6" s="122">
        <v>2010</v>
      </c>
      <c r="B6" s="9" t="s">
        <v>4</v>
      </c>
      <c r="C6" s="1" t="s">
        <v>3</v>
      </c>
      <c r="D6" s="10"/>
    </row>
    <row r="7" spans="1:4" ht="34.5" x14ac:dyDescent="0.35">
      <c r="A7" s="11" t="s">
        <v>9</v>
      </c>
      <c r="B7" s="118">
        <v>129.58560583022569</v>
      </c>
      <c r="C7" s="16">
        <v>2.7413068391044817</v>
      </c>
      <c r="D7" s="10"/>
    </row>
    <row r="8" spans="1:4" ht="23" x14ac:dyDescent="0.35">
      <c r="A8" s="12" t="s">
        <v>10</v>
      </c>
      <c r="B8" s="18">
        <v>6.7710454346187579</v>
      </c>
      <c r="C8" s="15">
        <v>6.4137719229051093E-2</v>
      </c>
      <c r="D8" s="10"/>
    </row>
    <row r="11" spans="1:4" x14ac:dyDescent="0.35">
      <c r="A11" s="122">
        <v>2015</v>
      </c>
      <c r="B11" s="9" t="s">
        <v>4</v>
      </c>
      <c r="C11" s="1" t="s">
        <v>3</v>
      </c>
      <c r="D11" s="10"/>
    </row>
    <row r="12" spans="1:4" ht="23" x14ac:dyDescent="0.35">
      <c r="A12" s="11" t="s">
        <v>13</v>
      </c>
      <c r="B12" s="118">
        <v>123.837279</v>
      </c>
      <c r="C12" s="16">
        <v>2.9568187836968889</v>
      </c>
      <c r="D12" s="10"/>
    </row>
    <row r="13" spans="1:4" ht="23" x14ac:dyDescent="0.35">
      <c r="A13" s="12" t="s">
        <v>10</v>
      </c>
      <c r="B13" s="18">
        <v>6.8076178645475709</v>
      </c>
      <c r="C13" s="15">
        <v>6.2549731414518916E-2</v>
      </c>
      <c r="D13" s="10"/>
    </row>
  </sheetData>
  <mergeCells count="3">
    <mergeCell ref="A1"/>
    <mergeCell ref="A6"/>
    <mergeCell ref="A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K7" sqref="K7"/>
    </sheetView>
  </sheetViews>
  <sheetFormatPr baseColWidth="10" defaultRowHeight="14.5" x14ac:dyDescent="0.35"/>
  <cols>
    <col min="1" max="1" width="16.6328125" customWidth="1"/>
    <col min="5" max="5" width="16.6328125" customWidth="1"/>
    <col min="9" max="9" width="10.90625" customWidth="1"/>
  </cols>
  <sheetData>
    <row r="1" spans="1:9" x14ac:dyDescent="0.35">
      <c r="A1" s="121">
        <v>2005</v>
      </c>
      <c r="B1" s="6" t="s">
        <v>4</v>
      </c>
      <c r="C1" s="1" t="s">
        <v>3</v>
      </c>
      <c r="D1" s="3"/>
      <c r="E1" s="2" t="s">
        <v>139</v>
      </c>
      <c r="F1" s="6" t="s">
        <v>4</v>
      </c>
      <c r="G1" s="1" t="s">
        <v>3</v>
      </c>
      <c r="I1" s="110" t="s">
        <v>153</v>
      </c>
    </row>
    <row r="2" spans="1:9" ht="46" x14ac:dyDescent="0.35">
      <c r="A2" s="4" t="s">
        <v>7</v>
      </c>
      <c r="B2" s="120">
        <v>1795.1411767999375</v>
      </c>
      <c r="C2" s="13">
        <v>78.271799449402806</v>
      </c>
      <c r="D2" s="3"/>
      <c r="E2" s="4" t="s">
        <v>7</v>
      </c>
      <c r="F2" s="117">
        <v>733.56248558232937</v>
      </c>
      <c r="G2" s="13">
        <v>21.454086580586363</v>
      </c>
      <c r="I2" s="117">
        <v>1061.5786912176081</v>
      </c>
    </row>
    <row r="3" spans="1:9" ht="46" x14ac:dyDescent="0.35">
      <c r="A3" s="5" t="s">
        <v>8</v>
      </c>
      <c r="B3" s="17">
        <v>6.6149231873135834</v>
      </c>
      <c r="C3" s="8">
        <v>0.16388541611030938</v>
      </c>
      <c r="D3" s="3"/>
      <c r="E3" s="5" t="s">
        <v>8</v>
      </c>
      <c r="F3" s="7">
        <v>5.5126231676128503</v>
      </c>
      <c r="G3" s="8">
        <v>0.1576671337227511</v>
      </c>
    </row>
    <row r="6" spans="1:9" x14ac:dyDescent="0.35">
      <c r="A6" s="121">
        <v>2010</v>
      </c>
      <c r="B6" s="6" t="s">
        <v>4</v>
      </c>
      <c r="C6" s="1" t="s">
        <v>3</v>
      </c>
      <c r="D6" s="3"/>
      <c r="E6" s="2" t="s">
        <v>140</v>
      </c>
      <c r="F6" s="6" t="s">
        <v>4</v>
      </c>
      <c r="G6" s="1" t="s">
        <v>3</v>
      </c>
      <c r="I6" s="110" t="s">
        <v>153</v>
      </c>
    </row>
    <row r="7" spans="1:9" ht="23" x14ac:dyDescent="0.35">
      <c r="A7" s="4" t="s">
        <v>11</v>
      </c>
      <c r="B7" s="120">
        <v>2236.2460975584977</v>
      </c>
      <c r="C7" s="13">
        <v>67.081552366649703</v>
      </c>
      <c r="D7" s="3"/>
      <c r="E7" s="4" t="s">
        <v>11</v>
      </c>
      <c r="F7" s="117">
        <v>821.75410264505058</v>
      </c>
      <c r="G7" s="13">
        <v>20.535745248448166</v>
      </c>
      <c r="I7" s="117">
        <v>1414.4919949134471</v>
      </c>
    </row>
    <row r="8" spans="1:9" ht="23" x14ac:dyDescent="0.35">
      <c r="A8" s="5" t="s">
        <v>12</v>
      </c>
      <c r="B8" s="17">
        <v>6.8114003441246922</v>
      </c>
      <c r="C8" s="8">
        <v>0.11906553992110958</v>
      </c>
      <c r="D8" s="3"/>
      <c r="E8" s="5" t="s">
        <v>12</v>
      </c>
      <c r="F8" s="7">
        <v>5.9985002288428335</v>
      </c>
      <c r="G8" s="8">
        <v>0.13362493358730543</v>
      </c>
    </row>
    <row r="11" spans="1:9" x14ac:dyDescent="0.35">
      <c r="A11" s="121">
        <v>2015</v>
      </c>
      <c r="B11" s="6" t="s">
        <v>4</v>
      </c>
      <c r="C11" s="1" t="s">
        <v>3</v>
      </c>
      <c r="D11" s="3"/>
      <c r="E11" s="2" t="s">
        <v>141</v>
      </c>
      <c r="F11" s="6" t="s">
        <v>4</v>
      </c>
      <c r="G11" s="1" t="s">
        <v>3</v>
      </c>
      <c r="I11" s="110" t="s">
        <v>153</v>
      </c>
    </row>
    <row r="12" spans="1:9" ht="34.5" x14ac:dyDescent="0.35">
      <c r="A12" s="4" t="s">
        <v>14</v>
      </c>
      <c r="B12" s="120">
        <v>2708.6956319999999</v>
      </c>
      <c r="C12" s="13">
        <v>71.439880469717536</v>
      </c>
      <c r="D12" s="3"/>
      <c r="E12" s="4" t="s">
        <v>14</v>
      </c>
      <c r="F12" s="117">
        <v>730.14110569470029</v>
      </c>
      <c r="G12" s="13">
        <v>17.518834863870211</v>
      </c>
      <c r="I12" s="117">
        <v>1978.5545263052995</v>
      </c>
    </row>
    <row r="13" spans="1:9" ht="34.5" x14ac:dyDescent="0.35">
      <c r="A13" s="5" t="s">
        <v>15</v>
      </c>
      <c r="B13" s="17">
        <v>6.5267480127845525</v>
      </c>
      <c r="C13" s="8">
        <v>0.13074320434249653</v>
      </c>
      <c r="D13" s="3"/>
      <c r="E13" s="5" t="s">
        <v>15</v>
      </c>
      <c r="F13" s="7">
        <v>5.1031098737645175</v>
      </c>
      <c r="G13" s="8">
        <v>0.11794985577107298</v>
      </c>
    </row>
  </sheetData>
  <mergeCells count="3">
    <mergeCell ref="A1"/>
    <mergeCell ref="A6"/>
    <mergeCell ref="A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7"/>
  <sheetViews>
    <sheetView zoomScaleNormal="100" workbookViewId="0">
      <selection activeCell="F5" sqref="F5"/>
    </sheetView>
  </sheetViews>
  <sheetFormatPr baseColWidth="10" defaultRowHeight="14.5" x14ac:dyDescent="0.35"/>
  <cols>
    <col min="1" max="16384" width="10.90625" style="27"/>
  </cols>
  <sheetData>
    <row r="1" spans="1:49" ht="14.5" customHeight="1" x14ac:dyDescent="0.35">
      <c r="A1" s="124" t="s">
        <v>44</v>
      </c>
      <c r="B1" s="128" t="s">
        <v>58</v>
      </c>
      <c r="C1" s="128"/>
      <c r="D1" s="128"/>
      <c r="E1" s="128"/>
      <c r="F1" s="129"/>
      <c r="H1" s="124" t="s">
        <v>44</v>
      </c>
      <c r="I1" s="126" t="s">
        <v>16</v>
      </c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28"/>
    </row>
    <row r="2" spans="1:49" ht="14.5" customHeight="1" x14ac:dyDescent="0.35">
      <c r="A2" s="124"/>
      <c r="B2" s="29" t="s">
        <v>54</v>
      </c>
      <c r="C2" s="29" t="s">
        <v>55</v>
      </c>
      <c r="D2" s="29" t="s">
        <v>56</v>
      </c>
      <c r="E2" s="29" t="s">
        <v>57</v>
      </c>
      <c r="F2" s="29" t="s">
        <v>0</v>
      </c>
      <c r="H2" s="124"/>
      <c r="I2" s="126" t="s">
        <v>17</v>
      </c>
      <c r="J2" s="123"/>
      <c r="K2" s="123" t="s">
        <v>18</v>
      </c>
      <c r="L2" s="123"/>
      <c r="M2" s="123" t="s">
        <v>19</v>
      </c>
      <c r="N2" s="123"/>
      <c r="O2" s="123" t="s">
        <v>20</v>
      </c>
      <c r="P2" s="123"/>
      <c r="Q2" s="123" t="s">
        <v>21</v>
      </c>
      <c r="R2" s="123"/>
      <c r="S2" s="123" t="s">
        <v>22</v>
      </c>
      <c r="T2" s="123"/>
      <c r="U2" s="123" t="s">
        <v>23</v>
      </c>
      <c r="V2" s="123"/>
      <c r="W2" s="123" t="s">
        <v>24</v>
      </c>
      <c r="X2" s="123"/>
      <c r="Y2" s="123" t="s">
        <v>25</v>
      </c>
      <c r="Z2" s="123"/>
      <c r="AA2" s="123" t="s">
        <v>26</v>
      </c>
      <c r="AB2" s="123"/>
      <c r="AC2" s="123" t="s">
        <v>27</v>
      </c>
      <c r="AD2" s="123"/>
      <c r="AE2" s="123" t="s">
        <v>28</v>
      </c>
      <c r="AF2" s="123"/>
      <c r="AG2" s="123" t="s">
        <v>29</v>
      </c>
      <c r="AH2" s="123"/>
      <c r="AI2" s="123" t="s">
        <v>30</v>
      </c>
      <c r="AJ2" s="123"/>
      <c r="AK2" s="123" t="s">
        <v>31</v>
      </c>
      <c r="AL2" s="123"/>
      <c r="AM2" s="123" t="s">
        <v>32</v>
      </c>
      <c r="AN2" s="123"/>
      <c r="AO2" s="123" t="s">
        <v>33</v>
      </c>
      <c r="AP2" s="123"/>
      <c r="AQ2" s="123" t="s">
        <v>34</v>
      </c>
      <c r="AR2" s="123"/>
      <c r="AS2" s="123" t="s">
        <v>35</v>
      </c>
      <c r="AT2" s="123"/>
      <c r="AU2" s="123" t="s">
        <v>36</v>
      </c>
      <c r="AV2" s="123"/>
      <c r="AW2" s="28"/>
    </row>
    <row r="3" spans="1:49" ht="24" x14ac:dyDescent="0.35">
      <c r="A3" s="124"/>
      <c r="B3" s="29" t="s">
        <v>1</v>
      </c>
      <c r="C3" s="29" t="s">
        <v>1</v>
      </c>
      <c r="D3" s="29" t="s">
        <v>1</v>
      </c>
      <c r="E3" s="29" t="s">
        <v>1</v>
      </c>
      <c r="F3" s="29" t="s">
        <v>1</v>
      </c>
      <c r="H3" s="124"/>
      <c r="I3" s="29" t="s">
        <v>1</v>
      </c>
      <c r="J3" s="1" t="s">
        <v>3</v>
      </c>
      <c r="K3" s="30" t="s">
        <v>1</v>
      </c>
      <c r="L3" s="1" t="s">
        <v>3</v>
      </c>
      <c r="M3" s="30" t="s">
        <v>1</v>
      </c>
      <c r="N3" s="1" t="s">
        <v>3</v>
      </c>
      <c r="O3" s="30" t="s">
        <v>1</v>
      </c>
      <c r="P3" s="1" t="s">
        <v>3</v>
      </c>
      <c r="Q3" s="30" t="s">
        <v>1</v>
      </c>
      <c r="R3" s="1" t="s">
        <v>3</v>
      </c>
      <c r="S3" s="30" t="s">
        <v>1</v>
      </c>
      <c r="T3" s="1" t="s">
        <v>3</v>
      </c>
      <c r="U3" s="30" t="s">
        <v>1</v>
      </c>
      <c r="V3" s="1" t="s">
        <v>3</v>
      </c>
      <c r="W3" s="30" t="s">
        <v>1</v>
      </c>
      <c r="X3" s="1" t="s">
        <v>3</v>
      </c>
      <c r="Y3" s="30" t="s">
        <v>1</v>
      </c>
      <c r="Z3" s="1" t="s">
        <v>3</v>
      </c>
      <c r="AA3" s="30" t="s">
        <v>1</v>
      </c>
      <c r="AB3" s="1" t="s">
        <v>3</v>
      </c>
      <c r="AC3" s="30" t="s">
        <v>1</v>
      </c>
      <c r="AD3" s="1" t="s">
        <v>3</v>
      </c>
      <c r="AE3" s="30" t="s">
        <v>1</v>
      </c>
      <c r="AF3" s="1" t="s">
        <v>3</v>
      </c>
      <c r="AG3" s="30" t="s">
        <v>1</v>
      </c>
      <c r="AH3" s="1" t="s">
        <v>3</v>
      </c>
      <c r="AI3" s="30" t="s">
        <v>1</v>
      </c>
      <c r="AJ3" s="1" t="s">
        <v>3</v>
      </c>
      <c r="AK3" s="30" t="s">
        <v>1</v>
      </c>
      <c r="AL3" s="1" t="s">
        <v>3</v>
      </c>
      <c r="AM3" s="30" t="s">
        <v>1</v>
      </c>
      <c r="AN3" s="1" t="s">
        <v>3</v>
      </c>
      <c r="AO3" s="30" t="s">
        <v>1</v>
      </c>
      <c r="AP3" s="1" t="s">
        <v>3</v>
      </c>
      <c r="AQ3" s="30" t="s">
        <v>1</v>
      </c>
      <c r="AR3" s="1" t="s">
        <v>3</v>
      </c>
      <c r="AS3" s="30" t="s">
        <v>1</v>
      </c>
      <c r="AT3" s="1" t="s">
        <v>3</v>
      </c>
      <c r="AU3" s="30" t="s">
        <v>1</v>
      </c>
      <c r="AV3" s="1" t="s">
        <v>3</v>
      </c>
      <c r="AW3" s="28"/>
    </row>
    <row r="4" spans="1:49" x14ac:dyDescent="0.35">
      <c r="A4" s="125"/>
      <c r="B4" s="32">
        <f>I4+K4</f>
        <v>5.0882898525141454E-2</v>
      </c>
      <c r="C4" s="32">
        <f>SUM(M4,O4,Q4,S4,U4,W4)</f>
        <v>0.66914226620818673</v>
      </c>
      <c r="D4" s="32">
        <f>Y4+AA4+AC4+AE4</f>
        <v>0.2417495387492111</v>
      </c>
      <c r="E4" s="32">
        <f>AO4</f>
        <v>0</v>
      </c>
      <c r="F4" s="32">
        <f>AG4+AI4+AK4+AM4+AQ4+AS4+AU4</f>
        <v>3.8225296517461219E-2</v>
      </c>
      <c r="H4" s="125"/>
      <c r="I4" s="31">
        <v>2.4766970541505531E-2</v>
      </c>
      <c r="J4" s="32">
        <v>4.8489854200350103E-3</v>
      </c>
      <c r="K4" s="32">
        <v>2.611592798363592E-2</v>
      </c>
      <c r="L4" s="32">
        <v>4.8797403885946361E-3</v>
      </c>
      <c r="M4" s="32">
        <v>1.219110742799433E-4</v>
      </c>
      <c r="N4" s="32">
        <v>4.8703034532349376E-4</v>
      </c>
      <c r="O4" s="32">
        <v>9.8696894400658142E-4</v>
      </c>
      <c r="P4" s="32">
        <v>1.2421826461032532E-3</v>
      </c>
      <c r="Q4" s="32">
        <v>9.5569619496071491E-3</v>
      </c>
      <c r="R4" s="32">
        <v>3.1447321565550267E-3</v>
      </c>
      <c r="S4" s="32">
        <v>3.9633837829916264E-3</v>
      </c>
      <c r="T4" s="32">
        <v>2.0005771237179603E-3</v>
      </c>
      <c r="U4" s="32">
        <v>0.35103676784403598</v>
      </c>
      <c r="V4" s="32">
        <v>1.4136387393900274E-2</v>
      </c>
      <c r="W4" s="32">
        <v>0.30347627261326549</v>
      </c>
      <c r="X4" s="32">
        <v>1.3642071968041014E-2</v>
      </c>
      <c r="Y4" s="32">
        <v>0.20979268073023191</v>
      </c>
      <c r="Z4" s="32">
        <v>1.1966988223399727E-2</v>
      </c>
      <c r="AA4" s="32">
        <v>8.1879598966703958E-3</v>
      </c>
      <c r="AB4" s="32">
        <v>3.0522581386316673E-3</v>
      </c>
      <c r="AC4" s="32">
        <v>2.0960457044265097E-2</v>
      </c>
      <c r="AD4" s="32">
        <v>4.4965354081658408E-3</v>
      </c>
      <c r="AE4" s="32">
        <v>2.808441078043671E-3</v>
      </c>
      <c r="AF4" s="32">
        <v>1.9667121219142446E-3</v>
      </c>
      <c r="AG4" s="32">
        <v>0</v>
      </c>
      <c r="AH4" s="33">
        <v>0</v>
      </c>
      <c r="AI4" s="32">
        <v>1.6667947189956012E-2</v>
      </c>
      <c r="AJ4" s="32">
        <v>4.2421843827991079E-3</v>
      </c>
      <c r="AK4" s="32">
        <v>0</v>
      </c>
      <c r="AL4" s="33">
        <v>0</v>
      </c>
      <c r="AM4" s="32">
        <v>1.2511731525436902E-2</v>
      </c>
      <c r="AN4" s="32">
        <v>3.4347633390814768E-3</v>
      </c>
      <c r="AO4" s="32">
        <v>0</v>
      </c>
      <c r="AP4" s="33">
        <v>0</v>
      </c>
      <c r="AQ4" s="32">
        <v>6.0760559157613421E-3</v>
      </c>
      <c r="AR4" s="32">
        <v>2.5658977747627758E-3</v>
      </c>
      <c r="AS4" s="32">
        <v>8.2393383006156435E-5</v>
      </c>
      <c r="AT4" s="32">
        <v>5.265480365972806E-4</v>
      </c>
      <c r="AU4" s="32">
        <v>2.8871685033008167E-3</v>
      </c>
      <c r="AV4" s="32">
        <v>1.8879846966570989E-3</v>
      </c>
      <c r="AW4" s="28"/>
    </row>
    <row r="5" spans="1:49" x14ac:dyDescent="0.35">
      <c r="F5" s="112"/>
    </row>
    <row r="7" spans="1:49" ht="14.5" customHeight="1" x14ac:dyDescent="0.35">
      <c r="A7" s="124" t="s">
        <v>45</v>
      </c>
      <c r="B7" s="128" t="s">
        <v>58</v>
      </c>
      <c r="C7" s="128"/>
      <c r="D7" s="128"/>
      <c r="E7" s="128"/>
      <c r="F7" s="129"/>
      <c r="H7" s="124" t="s">
        <v>45</v>
      </c>
      <c r="I7" s="126" t="s">
        <v>40</v>
      </c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7"/>
      <c r="AW7" s="28"/>
    </row>
    <row r="8" spans="1:49" ht="14.5" customHeight="1" x14ac:dyDescent="0.35">
      <c r="A8" s="124"/>
      <c r="B8" s="29" t="s">
        <v>54</v>
      </c>
      <c r="C8" s="29" t="s">
        <v>55</v>
      </c>
      <c r="D8" s="29" t="s">
        <v>56</v>
      </c>
      <c r="E8" s="29" t="s">
        <v>57</v>
      </c>
      <c r="F8" s="29" t="s">
        <v>0</v>
      </c>
      <c r="H8" s="124"/>
      <c r="I8" s="126" t="s">
        <v>41</v>
      </c>
      <c r="J8" s="123"/>
      <c r="K8" s="123" t="s">
        <v>18</v>
      </c>
      <c r="L8" s="123"/>
      <c r="M8" s="123" t="s">
        <v>19</v>
      </c>
      <c r="N8" s="123"/>
      <c r="O8" s="123" t="s">
        <v>20</v>
      </c>
      <c r="P8" s="123"/>
      <c r="Q8" s="123" t="s">
        <v>21</v>
      </c>
      <c r="R8" s="123"/>
      <c r="S8" s="123" t="s">
        <v>22</v>
      </c>
      <c r="T8" s="123"/>
      <c r="U8" s="123" t="s">
        <v>23</v>
      </c>
      <c r="V8" s="123"/>
      <c r="W8" s="123" t="s">
        <v>24</v>
      </c>
      <c r="X8" s="123"/>
      <c r="Y8" s="123" t="s">
        <v>25</v>
      </c>
      <c r="Z8" s="123"/>
      <c r="AA8" s="123" t="s">
        <v>26</v>
      </c>
      <c r="AB8" s="123"/>
      <c r="AC8" s="123" t="s">
        <v>27</v>
      </c>
      <c r="AD8" s="123"/>
      <c r="AE8" s="123" t="s">
        <v>28</v>
      </c>
      <c r="AF8" s="123"/>
      <c r="AG8" s="123" t="s">
        <v>29</v>
      </c>
      <c r="AH8" s="123"/>
      <c r="AI8" s="123" t="s">
        <v>30</v>
      </c>
      <c r="AJ8" s="123"/>
      <c r="AK8" s="123" t="s">
        <v>31</v>
      </c>
      <c r="AL8" s="123"/>
      <c r="AM8" s="123" t="s">
        <v>32</v>
      </c>
      <c r="AN8" s="123"/>
      <c r="AO8" s="123" t="s">
        <v>33</v>
      </c>
      <c r="AP8" s="123"/>
      <c r="AQ8" s="123" t="s">
        <v>34</v>
      </c>
      <c r="AR8" s="123"/>
      <c r="AS8" s="123" t="s">
        <v>35</v>
      </c>
      <c r="AT8" s="123"/>
      <c r="AU8" s="123" t="s">
        <v>36</v>
      </c>
      <c r="AV8" s="127"/>
      <c r="AW8" s="28"/>
    </row>
    <row r="9" spans="1:49" ht="24" x14ac:dyDescent="0.35">
      <c r="A9" s="124"/>
      <c r="B9" s="29" t="s">
        <v>1</v>
      </c>
      <c r="C9" s="29" t="s">
        <v>1</v>
      </c>
      <c r="D9" s="29" t="s">
        <v>1</v>
      </c>
      <c r="E9" s="29" t="s">
        <v>1</v>
      </c>
      <c r="F9" s="29" t="s">
        <v>1</v>
      </c>
      <c r="H9" s="124"/>
      <c r="I9" s="29" t="s">
        <v>1</v>
      </c>
      <c r="J9" s="1" t="s">
        <v>3</v>
      </c>
      <c r="K9" s="30" t="s">
        <v>1</v>
      </c>
      <c r="L9" s="1" t="s">
        <v>3</v>
      </c>
      <c r="M9" s="30" t="s">
        <v>1</v>
      </c>
      <c r="N9" s="1" t="s">
        <v>3</v>
      </c>
      <c r="O9" s="30" t="s">
        <v>1</v>
      </c>
      <c r="P9" s="1" t="s">
        <v>3</v>
      </c>
      <c r="Q9" s="30" t="s">
        <v>1</v>
      </c>
      <c r="R9" s="1" t="s">
        <v>3</v>
      </c>
      <c r="S9" s="30" t="s">
        <v>1</v>
      </c>
      <c r="T9" s="1" t="s">
        <v>3</v>
      </c>
      <c r="U9" s="30" t="s">
        <v>1</v>
      </c>
      <c r="V9" s="1" t="s">
        <v>3</v>
      </c>
      <c r="W9" s="30" t="s">
        <v>1</v>
      </c>
      <c r="X9" s="1" t="s">
        <v>3</v>
      </c>
      <c r="Y9" s="30" t="s">
        <v>1</v>
      </c>
      <c r="Z9" s="1" t="s">
        <v>3</v>
      </c>
      <c r="AA9" s="30" t="s">
        <v>1</v>
      </c>
      <c r="AB9" s="1" t="s">
        <v>3</v>
      </c>
      <c r="AC9" s="30" t="s">
        <v>1</v>
      </c>
      <c r="AD9" s="1" t="s">
        <v>3</v>
      </c>
      <c r="AE9" s="30" t="s">
        <v>1</v>
      </c>
      <c r="AF9" s="1" t="s">
        <v>3</v>
      </c>
      <c r="AG9" s="30" t="s">
        <v>1</v>
      </c>
      <c r="AH9" s="1" t="s">
        <v>3</v>
      </c>
      <c r="AI9" s="30" t="s">
        <v>1</v>
      </c>
      <c r="AJ9" s="1" t="s">
        <v>3</v>
      </c>
      <c r="AK9" s="30" t="s">
        <v>1</v>
      </c>
      <c r="AL9" s="1" t="s">
        <v>3</v>
      </c>
      <c r="AM9" s="30" t="s">
        <v>1</v>
      </c>
      <c r="AN9" s="1" t="s">
        <v>3</v>
      </c>
      <c r="AO9" s="30" t="s">
        <v>1</v>
      </c>
      <c r="AP9" s="1" t="s">
        <v>3</v>
      </c>
      <c r="AQ9" s="30" t="s">
        <v>1</v>
      </c>
      <c r="AR9" s="1" t="s">
        <v>3</v>
      </c>
      <c r="AS9" s="30" t="s">
        <v>1</v>
      </c>
      <c r="AT9" s="1" t="s">
        <v>3</v>
      </c>
      <c r="AU9" s="30" t="s">
        <v>1</v>
      </c>
      <c r="AV9" s="1" t="s">
        <v>3</v>
      </c>
      <c r="AW9" s="28"/>
    </row>
    <row r="10" spans="1:49" x14ac:dyDescent="0.35">
      <c r="A10" s="125"/>
      <c r="B10" s="32">
        <f>I10+K10</f>
        <v>4.57268161397291E-2</v>
      </c>
      <c r="C10" s="32">
        <f>SUM(M10,O10,Q10,S10,U10,W10)</f>
        <v>0.66929346795445444</v>
      </c>
      <c r="D10" s="32">
        <f>Y10+AA10+AC10+AE10</f>
        <v>0.25650899162728363</v>
      </c>
      <c r="E10" s="32">
        <f>AO10</f>
        <v>6.6004260018731923E-4</v>
      </c>
      <c r="F10" s="32">
        <f>AG10+AI10+AK10+AM10+AQ10+AS10+AU10</f>
        <v>2.7810681678345439E-2</v>
      </c>
      <c r="H10" s="125"/>
      <c r="I10" s="31">
        <v>2.51679200253235E-2</v>
      </c>
      <c r="J10" s="32">
        <v>3.1779469159166941E-3</v>
      </c>
      <c r="K10" s="32">
        <v>2.05588961144056E-2</v>
      </c>
      <c r="L10" s="32">
        <v>3.0064625342213665E-3</v>
      </c>
      <c r="M10" s="32">
        <v>1.5582095775337321E-3</v>
      </c>
      <c r="N10" s="32">
        <v>9.9179639645173762E-4</v>
      </c>
      <c r="O10" s="32">
        <v>1.731037049182943E-3</v>
      </c>
      <c r="P10" s="32">
        <v>9.9872315059827406E-4</v>
      </c>
      <c r="Q10" s="32">
        <v>5.8017871010178964E-3</v>
      </c>
      <c r="R10" s="32">
        <v>1.6637387373420135E-3</v>
      </c>
      <c r="S10" s="32">
        <v>4.9318240460572878E-3</v>
      </c>
      <c r="T10" s="32">
        <v>1.5471088958543093E-3</v>
      </c>
      <c r="U10" s="32">
        <v>0.36748693685371114</v>
      </c>
      <c r="V10" s="32">
        <v>9.5787530865970583E-3</v>
      </c>
      <c r="W10" s="32">
        <v>0.28778367332695143</v>
      </c>
      <c r="X10" s="32">
        <v>9.0790577485285739E-3</v>
      </c>
      <c r="Y10" s="32">
        <v>0.22643887582229233</v>
      </c>
      <c r="Z10" s="32">
        <v>8.3987346263559581E-3</v>
      </c>
      <c r="AA10" s="32">
        <v>4.7223020803813043E-3</v>
      </c>
      <c r="AB10" s="32">
        <v>1.5912178772131335E-3</v>
      </c>
      <c r="AC10" s="32">
        <v>1.7692694652623953E-2</v>
      </c>
      <c r="AD10" s="32">
        <v>2.7704766831474041E-3</v>
      </c>
      <c r="AE10" s="32">
        <v>7.6551190719860414E-3</v>
      </c>
      <c r="AF10" s="32">
        <v>1.9208404925100423E-3</v>
      </c>
      <c r="AG10" s="32">
        <v>3.8766225247281489E-4</v>
      </c>
      <c r="AH10" s="32">
        <v>6.3239539317590493E-4</v>
      </c>
      <c r="AI10" s="32">
        <v>1.2952979406105965E-2</v>
      </c>
      <c r="AJ10" s="32">
        <v>2.3490853427534583E-3</v>
      </c>
      <c r="AK10" s="32">
        <v>0</v>
      </c>
      <c r="AL10" s="33">
        <v>0</v>
      </c>
      <c r="AM10" s="32">
        <v>6.1211683498916623E-3</v>
      </c>
      <c r="AN10" s="32">
        <v>1.6712322413203386E-3</v>
      </c>
      <c r="AO10" s="32">
        <v>6.6004260018731923E-4</v>
      </c>
      <c r="AP10" s="32">
        <v>7.6658736741990992E-4</v>
      </c>
      <c r="AQ10" s="32">
        <v>7.2304249085496227E-4</v>
      </c>
      <c r="AR10" s="32">
        <v>7.0358747675226688E-4</v>
      </c>
      <c r="AS10" s="32">
        <v>1.9362930197308213E-4</v>
      </c>
      <c r="AT10" s="32">
        <v>3.7309031260824145E-4</v>
      </c>
      <c r="AU10" s="32">
        <v>7.4321998770469546E-3</v>
      </c>
      <c r="AV10" s="34">
        <v>1.8210694496532762E-3</v>
      </c>
      <c r="AW10" s="28"/>
    </row>
    <row r="11" spans="1:49" x14ac:dyDescent="0.35">
      <c r="F11" s="112"/>
    </row>
    <row r="13" spans="1:49" ht="14.5" customHeight="1" x14ac:dyDescent="0.35">
      <c r="A13" s="124" t="s">
        <v>46</v>
      </c>
      <c r="B13" s="128" t="s">
        <v>58</v>
      </c>
      <c r="C13" s="128"/>
      <c r="D13" s="128"/>
      <c r="E13" s="128"/>
      <c r="F13" s="129"/>
      <c r="H13" s="124" t="s">
        <v>46</v>
      </c>
      <c r="I13" s="126" t="s">
        <v>40</v>
      </c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7"/>
      <c r="AW13" s="54"/>
    </row>
    <row r="14" spans="1:49" ht="14.5" customHeight="1" x14ac:dyDescent="0.35">
      <c r="A14" s="124"/>
      <c r="B14" s="29" t="s">
        <v>54</v>
      </c>
      <c r="C14" s="29" t="s">
        <v>55</v>
      </c>
      <c r="D14" s="29" t="s">
        <v>56</v>
      </c>
      <c r="E14" s="29" t="s">
        <v>57</v>
      </c>
      <c r="F14" s="29" t="s">
        <v>0</v>
      </c>
      <c r="H14" s="124"/>
      <c r="I14" s="126" t="s">
        <v>41</v>
      </c>
      <c r="J14" s="123"/>
      <c r="K14" s="123" t="s">
        <v>18</v>
      </c>
      <c r="L14" s="123"/>
      <c r="M14" s="123" t="s">
        <v>19</v>
      </c>
      <c r="N14" s="123"/>
      <c r="O14" s="123" t="s">
        <v>20</v>
      </c>
      <c r="P14" s="123"/>
      <c r="Q14" s="123" t="s">
        <v>21</v>
      </c>
      <c r="R14" s="123"/>
      <c r="S14" s="123" t="s">
        <v>22</v>
      </c>
      <c r="T14" s="123"/>
      <c r="U14" s="123" t="s">
        <v>23</v>
      </c>
      <c r="V14" s="123"/>
      <c r="W14" s="123" t="s">
        <v>24</v>
      </c>
      <c r="X14" s="123"/>
      <c r="Y14" s="123" t="s">
        <v>25</v>
      </c>
      <c r="Z14" s="123"/>
      <c r="AA14" s="123" t="s">
        <v>26</v>
      </c>
      <c r="AB14" s="123"/>
      <c r="AC14" s="123" t="s">
        <v>27</v>
      </c>
      <c r="AD14" s="123"/>
      <c r="AE14" s="123" t="s">
        <v>28</v>
      </c>
      <c r="AF14" s="123"/>
      <c r="AG14" s="123" t="s">
        <v>29</v>
      </c>
      <c r="AH14" s="123"/>
      <c r="AI14" s="123" t="s">
        <v>30</v>
      </c>
      <c r="AJ14" s="123"/>
      <c r="AK14" s="123" t="s">
        <v>31</v>
      </c>
      <c r="AL14" s="123"/>
      <c r="AM14" s="123" t="s">
        <v>32</v>
      </c>
      <c r="AN14" s="123"/>
      <c r="AO14" s="123" t="s">
        <v>33</v>
      </c>
      <c r="AP14" s="123"/>
      <c r="AQ14" s="123" t="s">
        <v>34</v>
      </c>
      <c r="AR14" s="123"/>
      <c r="AS14" s="123" t="s">
        <v>35</v>
      </c>
      <c r="AT14" s="123"/>
      <c r="AU14" s="123" t="s">
        <v>36</v>
      </c>
      <c r="AV14" s="127"/>
      <c r="AW14" s="28"/>
    </row>
    <row r="15" spans="1:49" ht="24" x14ac:dyDescent="0.35">
      <c r="A15" s="124"/>
      <c r="B15" s="29" t="s">
        <v>1</v>
      </c>
      <c r="C15" s="29" t="s">
        <v>1</v>
      </c>
      <c r="D15" s="29" t="s">
        <v>1</v>
      </c>
      <c r="E15" s="29" t="s">
        <v>1</v>
      </c>
      <c r="F15" s="29" t="s">
        <v>1</v>
      </c>
      <c r="H15" s="124"/>
      <c r="I15" s="29" t="s">
        <v>1</v>
      </c>
      <c r="J15" s="1" t="s">
        <v>3</v>
      </c>
      <c r="K15" s="30" t="s">
        <v>1</v>
      </c>
      <c r="L15" s="1" t="s">
        <v>3</v>
      </c>
      <c r="M15" s="30" t="s">
        <v>1</v>
      </c>
      <c r="N15" s="1" t="s">
        <v>3</v>
      </c>
      <c r="O15" s="30" t="s">
        <v>1</v>
      </c>
      <c r="P15" s="1" t="s">
        <v>3</v>
      </c>
      <c r="Q15" s="30" t="s">
        <v>1</v>
      </c>
      <c r="R15" s="1" t="s">
        <v>3</v>
      </c>
      <c r="S15" s="30" t="s">
        <v>1</v>
      </c>
      <c r="T15" s="1" t="s">
        <v>3</v>
      </c>
      <c r="U15" s="30" t="s">
        <v>1</v>
      </c>
      <c r="V15" s="1" t="s">
        <v>3</v>
      </c>
      <c r="W15" s="30" t="s">
        <v>1</v>
      </c>
      <c r="X15" s="1" t="s">
        <v>3</v>
      </c>
      <c r="Y15" s="30" t="s">
        <v>1</v>
      </c>
      <c r="Z15" s="1" t="s">
        <v>3</v>
      </c>
      <c r="AA15" s="30" t="s">
        <v>1</v>
      </c>
      <c r="AB15" s="1" t="s">
        <v>3</v>
      </c>
      <c r="AC15" s="30" t="s">
        <v>1</v>
      </c>
      <c r="AD15" s="1" t="s">
        <v>3</v>
      </c>
      <c r="AE15" s="30" t="s">
        <v>1</v>
      </c>
      <c r="AF15" s="1" t="s">
        <v>3</v>
      </c>
      <c r="AG15" s="30" t="s">
        <v>1</v>
      </c>
      <c r="AH15" s="1" t="s">
        <v>3</v>
      </c>
      <c r="AI15" s="30" t="s">
        <v>1</v>
      </c>
      <c r="AJ15" s="1" t="s">
        <v>3</v>
      </c>
      <c r="AK15" s="30" t="s">
        <v>1</v>
      </c>
      <c r="AL15" s="1" t="s">
        <v>3</v>
      </c>
      <c r="AM15" s="30" t="s">
        <v>1</v>
      </c>
      <c r="AN15" s="1" t="s">
        <v>3</v>
      </c>
      <c r="AO15" s="30" t="s">
        <v>1</v>
      </c>
      <c r="AP15" s="1" t="s">
        <v>3</v>
      </c>
      <c r="AQ15" s="30" t="s">
        <v>1</v>
      </c>
      <c r="AR15" s="1" t="s">
        <v>3</v>
      </c>
      <c r="AS15" s="30" t="s">
        <v>1</v>
      </c>
      <c r="AT15" s="1" t="s">
        <v>3</v>
      </c>
      <c r="AU15" s="30" t="s">
        <v>1</v>
      </c>
      <c r="AV15" s="1" t="s">
        <v>3</v>
      </c>
      <c r="AW15" s="28"/>
    </row>
    <row r="16" spans="1:49" x14ac:dyDescent="0.35">
      <c r="A16" s="125"/>
      <c r="B16" s="32">
        <f>I16+K16</f>
        <v>4.3146521619449929E-2</v>
      </c>
      <c r="C16" s="32">
        <f>SUM(M16,O16,Q16,S16,U16,W16)</f>
        <v>0.67553809873455828</v>
      </c>
      <c r="D16" s="32">
        <f>Y16+AA16+AC16+AE16</f>
        <v>0.26094236340993027</v>
      </c>
      <c r="E16" s="32">
        <f>AO16</f>
        <v>1.6473005330946879E-3</v>
      </c>
      <c r="F16" s="32">
        <f>AG16+AI16+AK16+AM16+AQ16+AS16+AU16</f>
        <v>1.8725715702967334E-2</v>
      </c>
      <c r="H16" s="125"/>
      <c r="I16" s="31">
        <v>2.6223935302393388E-2</v>
      </c>
      <c r="J16" s="32">
        <v>3.2869526075522161E-3</v>
      </c>
      <c r="K16" s="32">
        <v>1.6922586317056541E-2</v>
      </c>
      <c r="L16" s="32">
        <v>1.4746767343121435E-3</v>
      </c>
      <c r="M16" s="32">
        <v>4.2091974257963197E-4</v>
      </c>
      <c r="N16" s="32">
        <v>5.9692368135188731E-4</v>
      </c>
      <c r="O16" s="32">
        <v>1.0366374539021465E-3</v>
      </c>
      <c r="P16" s="32">
        <v>7.7176871734518774E-4</v>
      </c>
      <c r="Q16" s="32">
        <v>6.2072507772345728E-3</v>
      </c>
      <c r="R16" s="32">
        <v>1.7309953159169514E-3</v>
      </c>
      <c r="S16" s="32">
        <v>2.7311737149761121E-3</v>
      </c>
      <c r="T16" s="32">
        <v>1.2162435152167613E-3</v>
      </c>
      <c r="U16" s="32">
        <v>0.38311510996628312</v>
      </c>
      <c r="V16" s="32">
        <v>9.7199477487707742E-3</v>
      </c>
      <c r="W16" s="32">
        <v>0.28202700707958273</v>
      </c>
      <c r="X16" s="32">
        <v>8.9362833301644962E-3</v>
      </c>
      <c r="Y16" s="32">
        <v>0.22500825194524876</v>
      </c>
      <c r="Z16" s="32">
        <v>8.2960427876904719E-3</v>
      </c>
      <c r="AA16" s="32">
        <v>5.3837757387742938E-3</v>
      </c>
      <c r="AB16" s="32">
        <v>1.5745170405207561E-3</v>
      </c>
      <c r="AC16" s="32">
        <v>2.1979102739221334E-2</v>
      </c>
      <c r="AD16" s="32">
        <v>3.0772564237579909E-3</v>
      </c>
      <c r="AE16" s="32">
        <v>8.5712329866858873E-3</v>
      </c>
      <c r="AF16" s="32">
        <v>1.9463347920707884E-3</v>
      </c>
      <c r="AG16" s="32">
        <v>4.5676043060441786E-4</v>
      </c>
      <c r="AH16" s="32">
        <v>5.6108299332710142E-4</v>
      </c>
      <c r="AI16" s="32">
        <v>1.178742183571157E-2</v>
      </c>
      <c r="AJ16" s="32">
        <v>2.2224945502579193E-3</v>
      </c>
      <c r="AK16" s="32">
        <v>0</v>
      </c>
      <c r="AL16" s="33">
        <v>0</v>
      </c>
      <c r="AM16" s="32">
        <v>4.1977785630059918E-3</v>
      </c>
      <c r="AN16" s="32">
        <v>1.4385464357613252E-3</v>
      </c>
      <c r="AO16" s="32">
        <v>1.6473005330946879E-3</v>
      </c>
      <c r="AP16" s="32">
        <v>8.9717121088051942E-4</v>
      </c>
      <c r="AQ16" s="32">
        <v>1.3234437752274739E-3</v>
      </c>
      <c r="AR16" s="32">
        <v>8.5730243327369806E-4</v>
      </c>
      <c r="AS16" s="32">
        <v>7.419366539355844E-4</v>
      </c>
      <c r="AT16" s="32">
        <v>6.8159673276217735E-4</v>
      </c>
      <c r="AU16" s="32">
        <v>2.1837444448230011E-4</v>
      </c>
      <c r="AV16" s="34">
        <v>5.8267251617733482E-4</v>
      </c>
      <c r="AW16" s="28"/>
    </row>
    <row r="17" spans="6:6" x14ac:dyDescent="0.35">
      <c r="F17" s="112"/>
    </row>
  </sheetData>
  <mergeCells count="72">
    <mergeCell ref="H1:H4"/>
    <mergeCell ref="H7:H10"/>
    <mergeCell ref="I7:AV7"/>
    <mergeCell ref="I8:J8"/>
    <mergeCell ref="K8:L8"/>
    <mergeCell ref="M8:N8"/>
    <mergeCell ref="AK2:AL2"/>
    <mergeCell ref="I1:AV1"/>
    <mergeCell ref="I2:J2"/>
    <mergeCell ref="K2:L2"/>
    <mergeCell ref="M2:N2"/>
    <mergeCell ref="O2:P2"/>
    <mergeCell ref="S2:T2"/>
    <mergeCell ref="U2:V2"/>
    <mergeCell ref="W2:X2"/>
    <mergeCell ref="Y2:Z2"/>
    <mergeCell ref="W14:X14"/>
    <mergeCell ref="Y14:Z14"/>
    <mergeCell ref="AA14:AB14"/>
    <mergeCell ref="AC14:AD14"/>
    <mergeCell ref="AE14:AF14"/>
    <mergeCell ref="AQ2:AR2"/>
    <mergeCell ref="AS2:AT2"/>
    <mergeCell ref="AU2:AV2"/>
    <mergeCell ref="AE2:AF2"/>
    <mergeCell ref="AG2:AH2"/>
    <mergeCell ref="AI2:AJ2"/>
    <mergeCell ref="AM2:AN2"/>
    <mergeCell ref="AO2:AP2"/>
    <mergeCell ref="AO8:AP8"/>
    <mergeCell ref="AQ8:AR8"/>
    <mergeCell ref="W8:X8"/>
    <mergeCell ref="Y8:Z8"/>
    <mergeCell ref="AA8:AB8"/>
    <mergeCell ref="AS8:AT8"/>
    <mergeCell ref="AU8:AV8"/>
    <mergeCell ref="I14:J14"/>
    <mergeCell ref="K14:L14"/>
    <mergeCell ref="M14:N14"/>
    <mergeCell ref="O14:P14"/>
    <mergeCell ref="Q14:R14"/>
    <mergeCell ref="AC8:AD8"/>
    <mergeCell ref="AE8:AF8"/>
    <mergeCell ref="AG8:AH8"/>
    <mergeCell ref="AI8:AJ8"/>
    <mergeCell ref="AK8:AL8"/>
    <mergeCell ref="AM8:AN8"/>
    <mergeCell ref="U8:V8"/>
    <mergeCell ref="AS14:AT14"/>
    <mergeCell ref="AU14:AV14"/>
    <mergeCell ref="A1:A4"/>
    <mergeCell ref="A7:A10"/>
    <mergeCell ref="A13:A16"/>
    <mergeCell ref="B1:F1"/>
    <mergeCell ref="B7:F7"/>
    <mergeCell ref="B13:F13"/>
    <mergeCell ref="Q2:R2"/>
    <mergeCell ref="AC2:AD2"/>
    <mergeCell ref="AA2:AB2"/>
    <mergeCell ref="H13:H16"/>
    <mergeCell ref="S14:T14"/>
    <mergeCell ref="O8:P8"/>
    <mergeCell ref="Q8:R8"/>
    <mergeCell ref="S8:T8"/>
    <mergeCell ref="I13:AV13"/>
    <mergeCell ref="AG14:AH14"/>
    <mergeCell ref="AI14:AJ14"/>
    <mergeCell ref="AK14:AL14"/>
    <mergeCell ref="AM14:AN14"/>
    <mergeCell ref="AO14:AP14"/>
    <mergeCell ref="AQ14:AR14"/>
    <mergeCell ref="U14:V1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1"/>
  <sheetViews>
    <sheetView topLeftCell="A10" workbookViewId="0">
      <selection activeCell="F17" sqref="F17"/>
    </sheetView>
  </sheetViews>
  <sheetFormatPr baseColWidth="10" defaultRowHeight="14.5" x14ac:dyDescent="0.35"/>
  <cols>
    <col min="11" max="11" width="10.90625" customWidth="1"/>
  </cols>
  <sheetData>
    <row r="1" spans="1:53" ht="14.5" customHeight="1" x14ac:dyDescent="0.35">
      <c r="A1" s="132" t="s">
        <v>39</v>
      </c>
      <c r="B1" s="128" t="s">
        <v>58</v>
      </c>
      <c r="C1" s="128"/>
      <c r="D1" s="128"/>
      <c r="E1" s="128"/>
      <c r="F1" s="129"/>
      <c r="H1" s="131" t="s">
        <v>59</v>
      </c>
      <c r="I1" s="133" t="s">
        <v>16</v>
      </c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9"/>
    </row>
    <row r="2" spans="1:53" x14ac:dyDescent="0.35">
      <c r="A2" s="132"/>
      <c r="B2" s="29" t="s">
        <v>54</v>
      </c>
      <c r="C2" s="29" t="s">
        <v>55</v>
      </c>
      <c r="D2" s="29" t="s">
        <v>56</v>
      </c>
      <c r="E2" s="29" t="s">
        <v>57</v>
      </c>
      <c r="F2" s="29" t="s">
        <v>0</v>
      </c>
      <c r="H2" s="131"/>
      <c r="I2" s="133" t="s">
        <v>17</v>
      </c>
      <c r="J2" s="134"/>
      <c r="K2" s="134" t="s">
        <v>18</v>
      </c>
      <c r="L2" s="134"/>
      <c r="M2" s="134" t="s">
        <v>19</v>
      </c>
      <c r="N2" s="134"/>
      <c r="O2" s="134" t="s">
        <v>20</v>
      </c>
      <c r="P2" s="134"/>
      <c r="Q2" s="134" t="s">
        <v>21</v>
      </c>
      <c r="R2" s="134"/>
      <c r="S2" s="134" t="s">
        <v>22</v>
      </c>
      <c r="T2" s="134"/>
      <c r="U2" s="134" t="s">
        <v>23</v>
      </c>
      <c r="V2" s="134"/>
      <c r="W2" s="134" t="s">
        <v>24</v>
      </c>
      <c r="X2" s="134"/>
      <c r="Y2" s="134" t="s">
        <v>25</v>
      </c>
      <c r="Z2" s="134"/>
      <c r="AA2" s="134" t="s">
        <v>26</v>
      </c>
      <c r="AB2" s="134"/>
      <c r="AC2" s="134" t="s">
        <v>27</v>
      </c>
      <c r="AD2" s="134"/>
      <c r="AE2" s="134" t="s">
        <v>28</v>
      </c>
      <c r="AF2" s="134"/>
      <c r="AG2" s="134" t="s">
        <v>29</v>
      </c>
      <c r="AH2" s="134"/>
      <c r="AI2" s="134" t="s">
        <v>30</v>
      </c>
      <c r="AJ2" s="134"/>
      <c r="AK2" s="134" t="s">
        <v>31</v>
      </c>
      <c r="AL2" s="134"/>
      <c r="AM2" s="134" t="s">
        <v>32</v>
      </c>
      <c r="AN2" s="134"/>
      <c r="AO2" s="134" t="s">
        <v>33</v>
      </c>
      <c r="AP2" s="134"/>
      <c r="AQ2" s="134" t="s">
        <v>34</v>
      </c>
      <c r="AR2" s="134"/>
      <c r="AS2" s="134" t="s">
        <v>35</v>
      </c>
      <c r="AT2" s="134"/>
      <c r="AU2" s="134" t="s">
        <v>36</v>
      </c>
      <c r="AV2" s="134"/>
      <c r="AW2" s="19"/>
    </row>
    <row r="3" spans="1:53" ht="47" x14ac:dyDescent="0.35">
      <c r="A3" s="132"/>
      <c r="B3" s="29" t="s">
        <v>1</v>
      </c>
      <c r="C3" s="29" t="s">
        <v>1</v>
      </c>
      <c r="D3" s="29" t="s">
        <v>1</v>
      </c>
      <c r="E3" s="29" t="s">
        <v>1</v>
      </c>
      <c r="F3" s="29" t="s">
        <v>1</v>
      </c>
      <c r="H3" s="131"/>
      <c r="I3" s="20" t="s">
        <v>37</v>
      </c>
      <c r="J3" s="21" t="s">
        <v>38</v>
      </c>
      <c r="K3" s="21" t="s">
        <v>37</v>
      </c>
      <c r="L3" s="21" t="s">
        <v>38</v>
      </c>
      <c r="M3" s="21" t="s">
        <v>37</v>
      </c>
      <c r="N3" s="21" t="s">
        <v>38</v>
      </c>
      <c r="O3" s="21" t="s">
        <v>37</v>
      </c>
      <c r="P3" s="21" t="s">
        <v>38</v>
      </c>
      <c r="Q3" s="21" t="s">
        <v>37</v>
      </c>
      <c r="R3" s="21" t="s">
        <v>38</v>
      </c>
      <c r="S3" s="21" t="s">
        <v>37</v>
      </c>
      <c r="T3" s="21" t="s">
        <v>38</v>
      </c>
      <c r="U3" s="21" t="s">
        <v>37</v>
      </c>
      <c r="V3" s="21" t="s">
        <v>38</v>
      </c>
      <c r="W3" s="21" t="s">
        <v>37</v>
      </c>
      <c r="X3" s="21" t="s">
        <v>38</v>
      </c>
      <c r="Y3" s="21" t="s">
        <v>37</v>
      </c>
      <c r="Z3" s="21" t="s">
        <v>38</v>
      </c>
      <c r="AA3" s="21" t="s">
        <v>37</v>
      </c>
      <c r="AB3" s="21" t="s">
        <v>38</v>
      </c>
      <c r="AC3" s="21" t="s">
        <v>37</v>
      </c>
      <c r="AD3" s="21" t="s">
        <v>38</v>
      </c>
      <c r="AE3" s="21" t="s">
        <v>37</v>
      </c>
      <c r="AF3" s="21" t="s">
        <v>38</v>
      </c>
      <c r="AG3" s="21" t="s">
        <v>37</v>
      </c>
      <c r="AH3" s="21" t="s">
        <v>38</v>
      </c>
      <c r="AI3" s="21" t="s">
        <v>37</v>
      </c>
      <c r="AJ3" s="21" t="s">
        <v>38</v>
      </c>
      <c r="AK3" s="21" t="s">
        <v>37</v>
      </c>
      <c r="AL3" s="21" t="s">
        <v>38</v>
      </c>
      <c r="AM3" s="21" t="s">
        <v>37</v>
      </c>
      <c r="AN3" s="21" t="s">
        <v>38</v>
      </c>
      <c r="AO3" s="21" t="s">
        <v>37</v>
      </c>
      <c r="AP3" s="21" t="s">
        <v>38</v>
      </c>
      <c r="AQ3" s="21" t="s">
        <v>37</v>
      </c>
      <c r="AR3" s="21" t="s">
        <v>38</v>
      </c>
      <c r="AS3" s="21" t="s">
        <v>37</v>
      </c>
      <c r="AT3" s="21" t="s">
        <v>38</v>
      </c>
      <c r="AU3" s="21" t="s">
        <v>37</v>
      </c>
      <c r="AV3" s="21" t="s">
        <v>38</v>
      </c>
      <c r="AW3" s="19"/>
    </row>
    <row r="4" spans="1:53" x14ac:dyDescent="0.35">
      <c r="A4" s="132"/>
      <c r="B4" s="32">
        <f>I4+K4</f>
        <v>1.1362850637027013E-2</v>
      </c>
      <c r="C4" s="32">
        <f>SUM(M4,O4,Q4,S4,U4,W4)</f>
        <v>0.68885589208300824</v>
      </c>
      <c r="D4" s="32">
        <f>Y4+AA4+AC4+AE4</f>
        <v>0.26686322331907836</v>
      </c>
      <c r="E4" s="32">
        <f>AO4</f>
        <v>0</v>
      </c>
      <c r="F4" s="32">
        <f>AG4+AI4+AK4+AM4+AQ4+AS4+AU4</f>
        <v>3.2918033960886453E-2</v>
      </c>
      <c r="H4" s="132"/>
      <c r="I4" s="24">
        <v>2.5114843442764958E-3</v>
      </c>
      <c r="J4" s="25">
        <v>2.9034568322080386E-3</v>
      </c>
      <c r="K4" s="25">
        <v>8.8513662927505177E-3</v>
      </c>
      <c r="L4" s="25">
        <v>9.9779058624024416E-3</v>
      </c>
      <c r="M4" s="25">
        <v>5.7249988777297886E-6</v>
      </c>
      <c r="N4" s="23"/>
      <c r="O4" s="25">
        <v>1.940978054902735E-4</v>
      </c>
      <c r="P4" s="25">
        <v>4.9192243653941811E-4</v>
      </c>
      <c r="Q4" s="25">
        <v>1.4052258960034002E-2</v>
      </c>
      <c r="R4" s="25">
        <v>1.7623791194586704E-2</v>
      </c>
      <c r="S4" s="25">
        <v>5.0448870140733862E-3</v>
      </c>
      <c r="T4" s="25">
        <v>7.3908242132062554E-3</v>
      </c>
      <c r="U4" s="25">
        <v>0.39135914086277956</v>
      </c>
      <c r="V4" s="25">
        <v>0.40634801627287054</v>
      </c>
      <c r="W4" s="25">
        <v>0.27819978244175325</v>
      </c>
      <c r="X4" s="25">
        <v>0.29174007759443144</v>
      </c>
      <c r="Y4" s="25">
        <v>0.24903032398084693</v>
      </c>
      <c r="Z4" s="25">
        <v>0.26335242451757773</v>
      </c>
      <c r="AA4" s="25">
        <v>4.4989747010665826E-3</v>
      </c>
      <c r="AB4" s="25">
        <v>6.8249231809661129E-3</v>
      </c>
      <c r="AC4" s="25">
        <v>1.3007909062692896E-2</v>
      </c>
      <c r="AD4" s="25">
        <v>1.6353571258099522E-2</v>
      </c>
      <c r="AE4" s="25">
        <v>3.260155744719375E-4</v>
      </c>
      <c r="AF4" s="25">
        <v>4.7037626739306927E-4</v>
      </c>
      <c r="AG4" s="25">
        <v>0</v>
      </c>
      <c r="AH4" s="23"/>
      <c r="AI4" s="25">
        <v>2.5494375853054432E-2</v>
      </c>
      <c r="AJ4" s="25">
        <v>2.9861800815216034E-2</v>
      </c>
      <c r="AK4" s="25">
        <v>0</v>
      </c>
      <c r="AL4" s="23"/>
      <c r="AM4" s="25">
        <v>5.0511772989071078E-3</v>
      </c>
      <c r="AN4" s="25">
        <v>6.1564599905426206E-3</v>
      </c>
      <c r="AO4" s="25">
        <v>0</v>
      </c>
      <c r="AP4" s="23"/>
      <c r="AQ4" s="25">
        <v>8.2862300426243406E-4</v>
      </c>
      <c r="AR4" s="25">
        <v>1.0360635600963409E-3</v>
      </c>
      <c r="AS4" s="25">
        <v>2.4763074063480273E-5</v>
      </c>
      <c r="AT4" s="23"/>
      <c r="AU4" s="25">
        <v>1.5190947305989953E-3</v>
      </c>
      <c r="AV4" s="25">
        <v>2.9026939486421228E-3</v>
      </c>
      <c r="AW4" s="19"/>
    </row>
    <row r="5" spans="1:53" x14ac:dyDescent="0.35">
      <c r="B5" s="27"/>
      <c r="C5" s="27"/>
      <c r="D5" s="27"/>
      <c r="E5" s="27"/>
      <c r="F5" s="112"/>
    </row>
    <row r="6" spans="1:53" x14ac:dyDescent="0.35">
      <c r="B6" s="27"/>
      <c r="C6" s="27"/>
      <c r="D6" s="27"/>
      <c r="E6" s="27"/>
      <c r="F6" s="27"/>
    </row>
    <row r="7" spans="1:53" ht="14.5" customHeight="1" x14ac:dyDescent="0.35">
      <c r="A7" s="132" t="s">
        <v>42</v>
      </c>
      <c r="B7" s="128" t="s">
        <v>58</v>
      </c>
      <c r="C7" s="128"/>
      <c r="D7" s="128"/>
      <c r="E7" s="128"/>
      <c r="F7" s="129"/>
      <c r="H7" s="131" t="s">
        <v>60</v>
      </c>
      <c r="I7" s="133" t="s">
        <v>40</v>
      </c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5"/>
      <c r="AW7" s="19"/>
    </row>
    <row r="8" spans="1:53" ht="14.5" customHeight="1" x14ac:dyDescent="0.35">
      <c r="A8" s="132"/>
      <c r="B8" s="29" t="s">
        <v>54</v>
      </c>
      <c r="C8" s="29" t="s">
        <v>55</v>
      </c>
      <c r="D8" s="29" t="s">
        <v>56</v>
      </c>
      <c r="E8" s="29" t="s">
        <v>57</v>
      </c>
      <c r="F8" s="29" t="s">
        <v>0</v>
      </c>
      <c r="H8" s="131"/>
      <c r="I8" s="133" t="s">
        <v>41</v>
      </c>
      <c r="J8" s="134"/>
      <c r="K8" s="134" t="s">
        <v>18</v>
      </c>
      <c r="L8" s="134"/>
      <c r="M8" s="134" t="s">
        <v>19</v>
      </c>
      <c r="N8" s="134"/>
      <c r="O8" s="134" t="s">
        <v>20</v>
      </c>
      <c r="P8" s="134"/>
      <c r="Q8" s="134" t="s">
        <v>21</v>
      </c>
      <c r="R8" s="134"/>
      <c r="S8" s="134" t="s">
        <v>22</v>
      </c>
      <c r="T8" s="134"/>
      <c r="U8" s="134" t="s">
        <v>23</v>
      </c>
      <c r="V8" s="134"/>
      <c r="W8" s="134" t="s">
        <v>24</v>
      </c>
      <c r="X8" s="134"/>
      <c r="Y8" s="134" t="s">
        <v>25</v>
      </c>
      <c r="Z8" s="134"/>
      <c r="AA8" s="134" t="s">
        <v>26</v>
      </c>
      <c r="AB8" s="134"/>
      <c r="AC8" s="134" t="s">
        <v>27</v>
      </c>
      <c r="AD8" s="134"/>
      <c r="AE8" s="134" t="s">
        <v>28</v>
      </c>
      <c r="AF8" s="134"/>
      <c r="AG8" s="134" t="s">
        <v>29</v>
      </c>
      <c r="AH8" s="134"/>
      <c r="AI8" s="134" t="s">
        <v>30</v>
      </c>
      <c r="AJ8" s="134"/>
      <c r="AK8" s="134" t="s">
        <v>31</v>
      </c>
      <c r="AL8" s="134"/>
      <c r="AM8" s="134" t="s">
        <v>32</v>
      </c>
      <c r="AN8" s="134"/>
      <c r="AO8" s="134" t="s">
        <v>33</v>
      </c>
      <c r="AP8" s="134"/>
      <c r="AQ8" s="134" t="s">
        <v>34</v>
      </c>
      <c r="AR8" s="134"/>
      <c r="AS8" s="134" t="s">
        <v>35</v>
      </c>
      <c r="AT8" s="134"/>
      <c r="AU8" s="134" t="s">
        <v>36</v>
      </c>
      <c r="AV8" s="135"/>
      <c r="AW8" s="19"/>
    </row>
    <row r="9" spans="1:53" ht="47" x14ac:dyDescent="0.35">
      <c r="A9" s="132"/>
      <c r="B9" s="29" t="s">
        <v>1</v>
      </c>
      <c r="C9" s="29" t="s">
        <v>1</v>
      </c>
      <c r="D9" s="29" t="s">
        <v>1</v>
      </c>
      <c r="E9" s="29" t="s">
        <v>1</v>
      </c>
      <c r="F9" s="29" t="s">
        <v>1</v>
      </c>
      <c r="H9" s="131"/>
      <c r="I9" s="20" t="s">
        <v>37</v>
      </c>
      <c r="J9" s="21" t="s">
        <v>38</v>
      </c>
      <c r="K9" s="21" t="s">
        <v>37</v>
      </c>
      <c r="L9" s="21" t="s">
        <v>38</v>
      </c>
      <c r="M9" s="21" t="s">
        <v>37</v>
      </c>
      <c r="N9" s="21" t="s">
        <v>38</v>
      </c>
      <c r="O9" s="21" t="s">
        <v>37</v>
      </c>
      <c r="P9" s="21" t="s">
        <v>38</v>
      </c>
      <c r="Q9" s="21" t="s">
        <v>37</v>
      </c>
      <c r="R9" s="21" t="s">
        <v>38</v>
      </c>
      <c r="S9" s="21" t="s">
        <v>37</v>
      </c>
      <c r="T9" s="21" t="s">
        <v>38</v>
      </c>
      <c r="U9" s="21" t="s">
        <v>37</v>
      </c>
      <c r="V9" s="21" t="s">
        <v>38</v>
      </c>
      <c r="W9" s="21" t="s">
        <v>37</v>
      </c>
      <c r="X9" s="21" t="s">
        <v>38</v>
      </c>
      <c r="Y9" s="21" t="s">
        <v>37</v>
      </c>
      <c r="Z9" s="21" t="s">
        <v>38</v>
      </c>
      <c r="AA9" s="21" t="s">
        <v>37</v>
      </c>
      <c r="AB9" s="21" t="s">
        <v>38</v>
      </c>
      <c r="AC9" s="21" t="s">
        <v>37</v>
      </c>
      <c r="AD9" s="21" t="s">
        <v>38</v>
      </c>
      <c r="AE9" s="21" t="s">
        <v>37</v>
      </c>
      <c r="AF9" s="21" t="s">
        <v>38</v>
      </c>
      <c r="AG9" s="21" t="s">
        <v>37</v>
      </c>
      <c r="AH9" s="21" t="s">
        <v>38</v>
      </c>
      <c r="AI9" s="21" t="s">
        <v>37</v>
      </c>
      <c r="AJ9" s="21" t="s">
        <v>38</v>
      </c>
      <c r="AK9" s="21" t="s">
        <v>37</v>
      </c>
      <c r="AL9" s="21" t="s">
        <v>38</v>
      </c>
      <c r="AM9" s="21" t="s">
        <v>37</v>
      </c>
      <c r="AN9" s="21" t="s">
        <v>38</v>
      </c>
      <c r="AO9" s="21" t="s">
        <v>37</v>
      </c>
      <c r="AP9" s="21" t="s">
        <v>38</v>
      </c>
      <c r="AQ9" s="21" t="s">
        <v>37</v>
      </c>
      <c r="AR9" s="21" t="s">
        <v>38</v>
      </c>
      <c r="AS9" s="21" t="s">
        <v>37</v>
      </c>
      <c r="AT9" s="21" t="s">
        <v>38</v>
      </c>
      <c r="AU9" s="21" t="s">
        <v>37</v>
      </c>
      <c r="AV9" s="22" t="s">
        <v>38</v>
      </c>
      <c r="AW9" s="19"/>
    </row>
    <row r="10" spans="1:53" x14ac:dyDescent="0.35">
      <c r="A10" s="132"/>
      <c r="B10" s="32">
        <f>I10+K10</f>
        <v>1.1616811677083103E-2</v>
      </c>
      <c r="C10" s="32">
        <f>SUM(M10,O10,Q10,S10,U10,W10)</f>
        <v>0.66170933058968129</v>
      </c>
      <c r="D10" s="32">
        <f>Y10+AA10+AC10+AE10</f>
        <v>0.2893487506974014</v>
      </c>
      <c r="E10" s="32">
        <f>AO10</f>
        <v>5.4974606182526002E-3</v>
      </c>
      <c r="F10" s="32">
        <f>AG10+AI10+AK10+AM10+AQ10+AS10+AU10</f>
        <v>3.1827646417580978E-2</v>
      </c>
      <c r="H10" s="132"/>
      <c r="I10" s="24">
        <v>4.3253920912993613E-3</v>
      </c>
      <c r="J10" s="25">
        <v>5.0699421994653401E-3</v>
      </c>
      <c r="K10" s="25">
        <v>7.2914195857837413E-3</v>
      </c>
      <c r="L10" s="25">
        <v>8.9979926115407154E-3</v>
      </c>
      <c r="M10" s="25">
        <v>1.1584002525087298E-3</v>
      </c>
      <c r="N10" s="25">
        <v>2.0735794763529275E-3</v>
      </c>
      <c r="O10" s="25">
        <v>8.4449460699421194E-4</v>
      </c>
      <c r="P10" s="25">
        <v>1.1315871875858131E-3</v>
      </c>
      <c r="Q10" s="25">
        <v>7.9758194322317264E-3</v>
      </c>
      <c r="R10" s="25">
        <v>9.4329994229451972E-3</v>
      </c>
      <c r="S10" s="25">
        <v>4.7865300705244741E-3</v>
      </c>
      <c r="T10" s="25">
        <v>6.2466113806739169E-3</v>
      </c>
      <c r="U10" s="25">
        <v>0.36779795440935126</v>
      </c>
      <c r="V10" s="25">
        <v>0.38004479574767147</v>
      </c>
      <c r="W10" s="25">
        <v>0.27914613181807096</v>
      </c>
      <c r="X10" s="25">
        <v>0.29029433768595214</v>
      </c>
      <c r="Y10" s="25">
        <v>0.27943619722957569</v>
      </c>
      <c r="Z10" s="25">
        <v>0.28957771813334793</v>
      </c>
      <c r="AA10" s="25">
        <v>2.2846451532981299E-3</v>
      </c>
      <c r="AB10" s="25">
        <v>3.3912059013291381E-3</v>
      </c>
      <c r="AC10" s="25">
        <v>6.3851274111726445E-3</v>
      </c>
      <c r="AD10" s="25">
        <v>7.8378763561202727E-3</v>
      </c>
      <c r="AE10" s="25">
        <v>1.2427809033549574E-3</v>
      </c>
      <c r="AF10" s="25">
        <v>1.4933938250583662E-3</v>
      </c>
      <c r="AG10" s="25">
        <v>4.744790046765985E-5</v>
      </c>
      <c r="AH10" s="25">
        <v>1.2757038644741481E-4</v>
      </c>
      <c r="AI10" s="25">
        <v>2.1547316881597608E-2</v>
      </c>
      <c r="AJ10" s="25">
        <v>2.4019786291828417E-2</v>
      </c>
      <c r="AK10" s="25">
        <v>0</v>
      </c>
      <c r="AL10" s="23"/>
      <c r="AM10" s="25">
        <v>3.3280712874412728E-3</v>
      </c>
      <c r="AN10" s="25">
        <v>4.1705096314729627E-3</v>
      </c>
      <c r="AO10" s="25">
        <v>5.4974606182526002E-3</v>
      </c>
      <c r="AP10" s="25">
        <v>1.0621982765148572E-2</v>
      </c>
      <c r="AQ10" s="25">
        <v>1.7609275423187558E-4</v>
      </c>
      <c r="AR10" s="25">
        <v>3.6176632772992362E-4</v>
      </c>
      <c r="AS10" s="25">
        <v>2.4132058902604764E-5</v>
      </c>
      <c r="AT10" s="25">
        <v>2.4132058902604764E-5</v>
      </c>
      <c r="AU10" s="25">
        <v>6.7045855349399585E-3</v>
      </c>
      <c r="AV10" s="26">
        <v>8.3693888368490555E-3</v>
      </c>
      <c r="AW10" s="19"/>
    </row>
    <row r="11" spans="1:53" x14ac:dyDescent="0.35">
      <c r="B11" s="27"/>
      <c r="C11" s="27"/>
      <c r="D11" s="27"/>
      <c r="E11" s="27"/>
      <c r="F11" s="112"/>
    </row>
    <row r="12" spans="1:53" x14ac:dyDescent="0.35">
      <c r="B12" s="27"/>
      <c r="C12" s="27"/>
      <c r="D12" s="27"/>
      <c r="E12" s="27"/>
      <c r="F12" s="27"/>
    </row>
    <row r="13" spans="1:53" ht="14.5" customHeight="1" x14ac:dyDescent="0.35">
      <c r="A13" s="132" t="s">
        <v>43</v>
      </c>
      <c r="B13" s="128" t="s">
        <v>58</v>
      </c>
      <c r="C13" s="128"/>
      <c r="D13" s="128"/>
      <c r="E13" s="128"/>
      <c r="F13" s="129"/>
      <c r="H13" s="130" t="s">
        <v>61</v>
      </c>
      <c r="I13" s="133" t="s">
        <v>40</v>
      </c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5"/>
      <c r="AW13" s="55"/>
      <c r="AX13" s="55"/>
      <c r="AY13" s="55"/>
      <c r="AZ13" s="56"/>
      <c r="BA13" s="19"/>
    </row>
    <row r="14" spans="1:53" ht="14.5" customHeight="1" x14ac:dyDescent="0.35">
      <c r="A14" s="132"/>
      <c r="B14" s="29" t="s">
        <v>54</v>
      </c>
      <c r="C14" s="29" t="s">
        <v>55</v>
      </c>
      <c r="D14" s="29" t="s">
        <v>56</v>
      </c>
      <c r="E14" s="29" t="s">
        <v>57</v>
      </c>
      <c r="F14" s="29" t="s">
        <v>0</v>
      </c>
      <c r="H14" s="131"/>
      <c r="I14" s="133" t="s">
        <v>41</v>
      </c>
      <c r="J14" s="134"/>
      <c r="K14" s="134" t="s">
        <v>18</v>
      </c>
      <c r="L14" s="134"/>
      <c r="M14" s="134" t="s">
        <v>19</v>
      </c>
      <c r="N14" s="134"/>
      <c r="O14" s="134" t="s">
        <v>20</v>
      </c>
      <c r="P14" s="134"/>
      <c r="Q14" s="134" t="s">
        <v>21</v>
      </c>
      <c r="R14" s="134"/>
      <c r="S14" s="134" t="s">
        <v>22</v>
      </c>
      <c r="T14" s="134"/>
      <c r="U14" s="134" t="s">
        <v>23</v>
      </c>
      <c r="V14" s="134"/>
      <c r="W14" s="134" t="s">
        <v>24</v>
      </c>
      <c r="X14" s="134"/>
      <c r="Y14" s="134" t="s">
        <v>25</v>
      </c>
      <c r="Z14" s="134"/>
      <c r="AA14" s="134" t="s">
        <v>26</v>
      </c>
      <c r="AB14" s="134"/>
      <c r="AC14" s="134" t="s">
        <v>27</v>
      </c>
      <c r="AD14" s="134"/>
      <c r="AE14" s="134" t="s">
        <v>28</v>
      </c>
      <c r="AF14" s="134"/>
      <c r="AG14" s="134" t="s">
        <v>29</v>
      </c>
      <c r="AH14" s="134"/>
      <c r="AI14" s="134" t="s">
        <v>30</v>
      </c>
      <c r="AJ14" s="134"/>
      <c r="AK14" s="134" t="s">
        <v>31</v>
      </c>
      <c r="AL14" s="134"/>
      <c r="AM14" s="134" t="s">
        <v>32</v>
      </c>
      <c r="AN14" s="134"/>
      <c r="AO14" s="134" t="s">
        <v>33</v>
      </c>
      <c r="AP14" s="134"/>
      <c r="AQ14" s="134" t="s">
        <v>34</v>
      </c>
      <c r="AR14" s="134"/>
      <c r="AS14" s="134" t="s">
        <v>35</v>
      </c>
      <c r="AT14" s="134"/>
      <c r="AU14" s="134" t="s">
        <v>36</v>
      </c>
      <c r="AV14" s="135"/>
      <c r="AW14" s="19"/>
    </row>
    <row r="15" spans="1:53" ht="47" customHeight="1" x14ac:dyDescent="0.35">
      <c r="A15" s="132"/>
      <c r="B15" s="29" t="s">
        <v>1</v>
      </c>
      <c r="C15" s="29" t="s">
        <v>1</v>
      </c>
      <c r="D15" s="29" t="s">
        <v>1</v>
      </c>
      <c r="E15" s="29" t="s">
        <v>1</v>
      </c>
      <c r="F15" s="29" t="s">
        <v>1</v>
      </c>
      <c r="H15" s="131"/>
      <c r="I15" s="20" t="s">
        <v>37</v>
      </c>
      <c r="J15" s="21" t="s">
        <v>38</v>
      </c>
      <c r="K15" s="21" t="s">
        <v>37</v>
      </c>
      <c r="L15" s="21" t="s">
        <v>38</v>
      </c>
      <c r="M15" s="21" t="s">
        <v>37</v>
      </c>
      <c r="N15" s="21" t="s">
        <v>38</v>
      </c>
      <c r="O15" s="21" t="s">
        <v>37</v>
      </c>
      <c r="P15" s="21" t="s">
        <v>38</v>
      </c>
      <c r="Q15" s="21" t="s">
        <v>37</v>
      </c>
      <c r="R15" s="21" t="s">
        <v>38</v>
      </c>
      <c r="S15" s="21" t="s">
        <v>37</v>
      </c>
      <c r="T15" s="21" t="s">
        <v>38</v>
      </c>
      <c r="U15" s="21" t="s">
        <v>37</v>
      </c>
      <c r="V15" s="21" t="s">
        <v>38</v>
      </c>
      <c r="W15" s="21" t="s">
        <v>37</v>
      </c>
      <c r="X15" s="21" t="s">
        <v>38</v>
      </c>
      <c r="Y15" s="21" t="s">
        <v>37</v>
      </c>
      <c r="Z15" s="21" t="s">
        <v>38</v>
      </c>
      <c r="AA15" s="21" t="s">
        <v>37</v>
      </c>
      <c r="AB15" s="21" t="s">
        <v>38</v>
      </c>
      <c r="AC15" s="21" t="s">
        <v>37</v>
      </c>
      <c r="AD15" s="21" t="s">
        <v>38</v>
      </c>
      <c r="AE15" s="21" t="s">
        <v>37</v>
      </c>
      <c r="AF15" s="21" t="s">
        <v>38</v>
      </c>
      <c r="AG15" s="21" t="s">
        <v>37</v>
      </c>
      <c r="AH15" s="21" t="s">
        <v>38</v>
      </c>
      <c r="AI15" s="21" t="s">
        <v>37</v>
      </c>
      <c r="AJ15" s="21" t="s">
        <v>38</v>
      </c>
      <c r="AK15" s="21" t="s">
        <v>37</v>
      </c>
      <c r="AL15" s="21" t="s">
        <v>38</v>
      </c>
      <c r="AM15" s="21" t="s">
        <v>37</v>
      </c>
      <c r="AN15" s="21" t="s">
        <v>38</v>
      </c>
      <c r="AO15" s="21" t="s">
        <v>37</v>
      </c>
      <c r="AP15" s="21" t="s">
        <v>38</v>
      </c>
      <c r="AQ15" s="21" t="s">
        <v>37</v>
      </c>
      <c r="AR15" s="21" t="s">
        <v>38</v>
      </c>
      <c r="AS15" s="21" t="s">
        <v>37</v>
      </c>
      <c r="AT15" s="21" t="s">
        <v>38</v>
      </c>
      <c r="AU15" s="21" t="s">
        <v>37</v>
      </c>
      <c r="AV15" s="22" t="s">
        <v>38</v>
      </c>
      <c r="AW15" s="19"/>
    </row>
    <row r="16" spans="1:53" x14ac:dyDescent="0.35">
      <c r="A16" s="132"/>
      <c r="B16" s="32">
        <f>I16+K16</f>
        <v>8.1519358452577517E-3</v>
      </c>
      <c r="C16" s="32">
        <f>SUM(M16,O16,Q16,S16,U16,W16)</f>
        <v>0.65097880776025141</v>
      </c>
      <c r="D16" s="32">
        <f>Y16+AA16+AC16+AE16</f>
        <v>0.30606073330768974</v>
      </c>
      <c r="E16" s="32">
        <f>AO16</f>
        <v>1.3202563007217989E-2</v>
      </c>
      <c r="F16" s="32">
        <f>AG16+AI16+AK16+AM16+AQ16+AS16+AU16</f>
        <v>2.1605960079584281E-2</v>
      </c>
      <c r="H16" s="132"/>
      <c r="I16" s="24">
        <v>3.5899910993836531E-3</v>
      </c>
      <c r="J16" s="25">
        <v>4.5657246833619766E-3</v>
      </c>
      <c r="K16" s="25">
        <v>4.5619447458740978E-3</v>
      </c>
      <c r="L16" s="25">
        <v>5.0882434211968188E-3</v>
      </c>
      <c r="M16" s="25">
        <v>2.1046060880028169E-5</v>
      </c>
      <c r="N16" s="25">
        <v>3.4696959615941832E-5</v>
      </c>
      <c r="O16" s="25">
        <v>2.2116788381151446E-4</v>
      </c>
      <c r="P16" s="25">
        <v>3.3446585452277203E-4</v>
      </c>
      <c r="Q16" s="25">
        <v>7.7025801824769924E-3</v>
      </c>
      <c r="R16" s="25">
        <v>9.4758769280974629E-3</v>
      </c>
      <c r="S16" s="25">
        <v>3.29600762587019E-3</v>
      </c>
      <c r="T16" s="25">
        <v>4.5999382511070662E-3</v>
      </c>
      <c r="U16" s="25">
        <v>0.385594567134391</v>
      </c>
      <c r="V16" s="25">
        <v>0.39966320505316122</v>
      </c>
      <c r="W16" s="25">
        <v>0.25414343887282176</v>
      </c>
      <c r="X16" s="25">
        <v>0.26440169490013793</v>
      </c>
      <c r="Y16" s="25">
        <v>0.29278009019002915</v>
      </c>
      <c r="Z16" s="25">
        <v>0.30393045901031301</v>
      </c>
      <c r="AA16" s="25">
        <v>2.1981325132955161E-3</v>
      </c>
      <c r="AB16" s="25">
        <v>2.9592612616471288E-3</v>
      </c>
      <c r="AC16" s="25">
        <v>1.0039996975949504E-2</v>
      </c>
      <c r="AD16" s="25">
        <v>1.3092544755157854E-2</v>
      </c>
      <c r="AE16" s="25">
        <v>1.0425136284155897E-3</v>
      </c>
      <c r="AF16" s="25">
        <v>1.1764839613809862E-3</v>
      </c>
      <c r="AG16" s="25">
        <v>1.278656056630146E-4</v>
      </c>
      <c r="AH16" s="25">
        <v>3.5484362535486666E-4</v>
      </c>
      <c r="AI16" s="25">
        <v>1.9264025211324108E-2</v>
      </c>
      <c r="AJ16" s="25">
        <v>2.2067819464658394E-2</v>
      </c>
      <c r="AK16" s="25">
        <v>0</v>
      </c>
      <c r="AL16" s="23"/>
      <c r="AM16" s="25">
        <v>1.7511043161536994E-3</v>
      </c>
      <c r="AN16" s="25">
        <v>2.1158868631765918E-3</v>
      </c>
      <c r="AO16" s="25">
        <v>1.3202563007217989E-2</v>
      </c>
      <c r="AP16" s="25">
        <v>1.7542319764552762E-2</v>
      </c>
      <c r="AQ16" s="25">
        <v>3.8504180191915286E-4</v>
      </c>
      <c r="AR16" s="25">
        <v>6.7419482573899002E-4</v>
      </c>
      <c r="AS16" s="25">
        <v>2.4571511529414996E-5</v>
      </c>
      <c r="AT16" s="25">
        <v>4.4799974076782812E-5</v>
      </c>
      <c r="AU16" s="25">
        <v>5.3351632994892171E-5</v>
      </c>
      <c r="AV16" s="26">
        <v>5.3351632994892171E-5</v>
      </c>
      <c r="AW16" s="19"/>
    </row>
    <row r="17" spans="6:10" x14ac:dyDescent="0.35">
      <c r="F17" s="112"/>
    </row>
    <row r="20" spans="6:10" x14ac:dyDescent="0.35">
      <c r="J20" s="27"/>
    </row>
    <row r="21" spans="6:10" x14ac:dyDescent="0.35">
      <c r="J21" s="27"/>
    </row>
    <row r="22" spans="6:10" x14ac:dyDescent="0.35">
      <c r="J22" s="27"/>
    </row>
    <row r="23" spans="6:10" x14ac:dyDescent="0.35">
      <c r="J23" s="27"/>
    </row>
    <row r="24" spans="6:10" x14ac:dyDescent="0.35">
      <c r="J24" s="27"/>
    </row>
    <row r="41" spans="8:33" x14ac:dyDescent="0.35">
      <c r="H41" s="136" t="s">
        <v>40</v>
      </c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8"/>
      <c r="AG41" s="119"/>
    </row>
  </sheetData>
  <mergeCells count="73">
    <mergeCell ref="H41:AF41"/>
    <mergeCell ref="H1:H4"/>
    <mergeCell ref="I1:AV1"/>
    <mergeCell ref="I2:J2"/>
    <mergeCell ref="K2:L2"/>
    <mergeCell ref="M2:N2"/>
    <mergeCell ref="O2:P2"/>
    <mergeCell ref="Q2:R2"/>
    <mergeCell ref="S2:T2"/>
    <mergeCell ref="U2:V2"/>
    <mergeCell ref="W2:X2"/>
    <mergeCell ref="AU2:AV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E8:AF8"/>
    <mergeCell ref="H7:H10"/>
    <mergeCell ref="I7:AV7"/>
    <mergeCell ref="I8:J8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S8:AT8"/>
    <mergeCell ref="AU8:AV8"/>
    <mergeCell ref="AG8:AH8"/>
    <mergeCell ref="AI8:AJ8"/>
    <mergeCell ref="AK8:AL8"/>
    <mergeCell ref="AM8:AN8"/>
    <mergeCell ref="AO8:AP8"/>
    <mergeCell ref="AQ8:AR8"/>
    <mergeCell ref="AG14:AH14"/>
    <mergeCell ref="AI14:AJ14"/>
    <mergeCell ref="Q14:R14"/>
    <mergeCell ref="S14:T14"/>
    <mergeCell ref="U14:V14"/>
    <mergeCell ref="W14:X14"/>
    <mergeCell ref="A1:A4"/>
    <mergeCell ref="B1:F1"/>
    <mergeCell ref="A7:A10"/>
    <mergeCell ref="B7:F7"/>
    <mergeCell ref="A13:A16"/>
    <mergeCell ref="B13:F13"/>
    <mergeCell ref="H13:H16"/>
    <mergeCell ref="I14:J14"/>
    <mergeCell ref="K14:L14"/>
    <mergeCell ref="M14:N14"/>
    <mergeCell ref="O14:P14"/>
    <mergeCell ref="I13:AV13"/>
    <mergeCell ref="AU14:AV14"/>
    <mergeCell ref="AK14:AL14"/>
    <mergeCell ref="AM14:AN14"/>
    <mergeCell ref="AO14:AP14"/>
    <mergeCell ref="AQ14:AR14"/>
    <mergeCell ref="AS14:AT14"/>
    <mergeCell ref="Y14:Z14"/>
    <mergeCell ref="AA14:AB14"/>
    <mergeCell ref="AC14:AD14"/>
    <mergeCell ref="AE14:A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3"/>
  <sheetViews>
    <sheetView topLeftCell="A16" workbookViewId="0">
      <selection activeCell="I29" sqref="I29"/>
    </sheetView>
  </sheetViews>
  <sheetFormatPr baseColWidth="10" defaultRowHeight="14.5" x14ac:dyDescent="0.35"/>
  <cols>
    <col min="8" max="8" width="10.90625" style="27"/>
    <col min="11" max="11" width="10.90625" customWidth="1"/>
  </cols>
  <sheetData>
    <row r="1" spans="1:53" x14ac:dyDescent="0.35">
      <c r="A1" s="124" t="s">
        <v>44</v>
      </c>
      <c r="B1" s="128" t="s">
        <v>58</v>
      </c>
      <c r="C1" s="128"/>
      <c r="D1" s="128"/>
      <c r="E1" s="128"/>
      <c r="F1" s="129"/>
      <c r="H1" s="124" t="s">
        <v>44</v>
      </c>
      <c r="I1" s="141" t="s">
        <v>47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40"/>
      <c r="AW1" s="43"/>
    </row>
    <row r="2" spans="1:53" x14ac:dyDescent="0.35">
      <c r="A2" s="124"/>
      <c r="B2" s="29" t="s">
        <v>54</v>
      </c>
      <c r="C2" s="29" t="s">
        <v>55</v>
      </c>
      <c r="D2" s="29" t="s">
        <v>56</v>
      </c>
      <c r="E2" s="29" t="s">
        <v>57</v>
      </c>
      <c r="F2" s="29" t="s">
        <v>0</v>
      </c>
      <c r="H2" s="124"/>
      <c r="I2" s="141" t="s">
        <v>17</v>
      </c>
      <c r="J2" s="139"/>
      <c r="K2" s="139" t="s">
        <v>18</v>
      </c>
      <c r="L2" s="139"/>
      <c r="M2" s="139" t="s">
        <v>19</v>
      </c>
      <c r="N2" s="139"/>
      <c r="O2" s="139" t="s">
        <v>20</v>
      </c>
      <c r="P2" s="139"/>
      <c r="Q2" s="139" t="s">
        <v>21</v>
      </c>
      <c r="R2" s="139"/>
      <c r="S2" s="139" t="s">
        <v>22</v>
      </c>
      <c r="T2" s="139"/>
      <c r="U2" s="139" t="s">
        <v>23</v>
      </c>
      <c r="V2" s="139"/>
      <c r="W2" s="139" t="s">
        <v>24</v>
      </c>
      <c r="X2" s="139"/>
      <c r="Y2" s="139" t="s">
        <v>25</v>
      </c>
      <c r="Z2" s="139"/>
      <c r="AA2" s="139" t="s">
        <v>26</v>
      </c>
      <c r="AB2" s="139"/>
      <c r="AC2" s="139" t="s">
        <v>27</v>
      </c>
      <c r="AD2" s="139"/>
      <c r="AE2" s="139" t="s">
        <v>28</v>
      </c>
      <c r="AF2" s="139"/>
      <c r="AG2" s="139" t="s">
        <v>29</v>
      </c>
      <c r="AH2" s="139"/>
      <c r="AI2" s="139" t="s">
        <v>30</v>
      </c>
      <c r="AJ2" s="139"/>
      <c r="AK2" s="139" t="s">
        <v>31</v>
      </c>
      <c r="AL2" s="139"/>
      <c r="AM2" s="139" t="s">
        <v>32</v>
      </c>
      <c r="AN2" s="139"/>
      <c r="AO2" s="139" t="s">
        <v>33</v>
      </c>
      <c r="AP2" s="139"/>
      <c r="AQ2" s="139" t="s">
        <v>34</v>
      </c>
      <c r="AR2" s="139"/>
      <c r="AS2" s="139" t="s">
        <v>35</v>
      </c>
      <c r="AT2" s="139"/>
      <c r="AU2" s="139" t="s">
        <v>36</v>
      </c>
      <c r="AV2" s="140"/>
      <c r="AW2" s="43"/>
    </row>
    <row r="3" spans="1:53" ht="47" x14ac:dyDescent="0.35">
      <c r="A3" s="124"/>
      <c r="B3" s="29" t="s">
        <v>1</v>
      </c>
      <c r="C3" s="29" t="s">
        <v>1</v>
      </c>
      <c r="D3" s="29" t="s">
        <v>1</v>
      </c>
      <c r="E3" s="29" t="s">
        <v>1</v>
      </c>
      <c r="F3" s="29" t="s">
        <v>1</v>
      </c>
      <c r="H3" s="124"/>
      <c r="I3" s="44" t="s">
        <v>1</v>
      </c>
      <c r="J3" s="45" t="s">
        <v>2</v>
      </c>
      <c r="K3" s="45" t="s">
        <v>1</v>
      </c>
      <c r="L3" s="45" t="s">
        <v>2</v>
      </c>
      <c r="M3" s="45" t="s">
        <v>1</v>
      </c>
      <c r="N3" s="45" t="s">
        <v>2</v>
      </c>
      <c r="O3" s="45" t="s">
        <v>1</v>
      </c>
      <c r="P3" s="45" t="s">
        <v>2</v>
      </c>
      <c r="Q3" s="45" t="s">
        <v>1</v>
      </c>
      <c r="R3" s="45" t="s">
        <v>2</v>
      </c>
      <c r="S3" s="45" t="s">
        <v>1</v>
      </c>
      <c r="T3" s="45" t="s">
        <v>2</v>
      </c>
      <c r="U3" s="45" t="s">
        <v>1</v>
      </c>
      <c r="V3" s="45" t="s">
        <v>2</v>
      </c>
      <c r="W3" s="45" t="s">
        <v>1</v>
      </c>
      <c r="X3" s="45" t="s">
        <v>2</v>
      </c>
      <c r="Y3" s="45" t="s">
        <v>1</v>
      </c>
      <c r="Z3" s="45" t="s">
        <v>2</v>
      </c>
      <c r="AA3" s="45" t="s">
        <v>1</v>
      </c>
      <c r="AB3" s="45" t="s">
        <v>2</v>
      </c>
      <c r="AC3" s="45" t="s">
        <v>1</v>
      </c>
      <c r="AD3" s="45" t="s">
        <v>2</v>
      </c>
      <c r="AE3" s="45" t="s">
        <v>1</v>
      </c>
      <c r="AF3" s="45" t="s">
        <v>2</v>
      </c>
      <c r="AG3" s="45" t="s">
        <v>1</v>
      </c>
      <c r="AH3" s="45" t="s">
        <v>2</v>
      </c>
      <c r="AI3" s="45" t="s">
        <v>1</v>
      </c>
      <c r="AJ3" s="45" t="s">
        <v>2</v>
      </c>
      <c r="AK3" s="45" t="s">
        <v>1</v>
      </c>
      <c r="AL3" s="45" t="s">
        <v>2</v>
      </c>
      <c r="AM3" s="45" t="s">
        <v>1</v>
      </c>
      <c r="AN3" s="45" t="s">
        <v>2</v>
      </c>
      <c r="AO3" s="45" t="s">
        <v>1</v>
      </c>
      <c r="AP3" s="45" t="s">
        <v>2</v>
      </c>
      <c r="AQ3" s="45" t="s">
        <v>1</v>
      </c>
      <c r="AR3" s="45" t="s">
        <v>2</v>
      </c>
      <c r="AS3" s="45" t="s">
        <v>1</v>
      </c>
      <c r="AT3" s="45" t="s">
        <v>2</v>
      </c>
      <c r="AU3" s="45" t="s">
        <v>1</v>
      </c>
      <c r="AV3" s="46" t="s">
        <v>2</v>
      </c>
      <c r="AW3" s="43"/>
    </row>
    <row r="4" spans="1:53" x14ac:dyDescent="0.35">
      <c r="A4" s="125"/>
      <c r="B4" s="32">
        <f>I4+K4</f>
        <v>9.7548236652393819E-3</v>
      </c>
      <c r="C4" s="32">
        <f>SUM(M4,O4,Q4,S4,U4,W4)</f>
        <v>0.57103608788072091</v>
      </c>
      <c r="D4" s="32">
        <f>Y4+AA4+AC4+AE4</f>
        <v>0.20196050867445875</v>
      </c>
      <c r="E4" s="32">
        <f>AO4</f>
        <v>0.16709023786568317</v>
      </c>
      <c r="F4" s="32">
        <f>AG4+AI4+AK4+AM4+AQ4+AS4+AU4</f>
        <v>5.0158341913899548E-2</v>
      </c>
      <c r="H4" s="125"/>
      <c r="I4" s="47">
        <v>4.4257350317594779E-3</v>
      </c>
      <c r="J4" s="48">
        <v>5.8660905721472645E-3</v>
      </c>
      <c r="K4" s="48">
        <v>5.329088633479904E-3</v>
      </c>
      <c r="L4" s="48">
        <v>6.8386090899714702E-3</v>
      </c>
      <c r="M4" s="48">
        <v>2.3181862304280749E-4</v>
      </c>
      <c r="N4" s="48">
        <v>7.8726137803808438E-4</v>
      </c>
      <c r="O4" s="48">
        <v>6.7637111119078525E-4</v>
      </c>
      <c r="P4" s="48">
        <v>1.3990374228136648E-3</v>
      </c>
      <c r="Q4" s="48">
        <v>3.4043791545287621E-3</v>
      </c>
      <c r="R4" s="48">
        <v>4.715678291695502E-3</v>
      </c>
      <c r="S4" s="48">
        <v>1.6147667781545938E-3</v>
      </c>
      <c r="T4" s="48">
        <v>2.5006922864873049E-3</v>
      </c>
      <c r="U4" s="48">
        <v>0.27385110220704884</v>
      </c>
      <c r="V4" s="48">
        <v>0.28268215281147246</v>
      </c>
      <c r="W4" s="48">
        <v>0.29125765000675513</v>
      </c>
      <c r="X4" s="48">
        <v>0.30019799754174936</v>
      </c>
      <c r="Y4" s="48">
        <v>0.18940435265446123</v>
      </c>
      <c r="Z4" s="48">
        <v>0.19713879721388639</v>
      </c>
      <c r="AA4" s="48">
        <v>2.4776158724935746E-3</v>
      </c>
      <c r="AB4" s="48">
        <v>3.5404811659924817E-3</v>
      </c>
      <c r="AC4" s="48">
        <v>9.8613114064004786E-3</v>
      </c>
      <c r="AD4" s="48">
        <v>1.1902988196771491E-2</v>
      </c>
      <c r="AE4" s="48">
        <v>2.1722874110346438E-4</v>
      </c>
      <c r="AF4" s="48">
        <v>7.8726137803808438E-4</v>
      </c>
      <c r="AG4" s="48">
        <v>2.5897415705022296E-4</v>
      </c>
      <c r="AH4" s="48">
        <v>7.8726137803808438E-4</v>
      </c>
      <c r="AI4" s="48">
        <v>3.9257994487445415E-2</v>
      </c>
      <c r="AJ4" s="48">
        <v>4.3217599938404912E-2</v>
      </c>
      <c r="AK4" s="48">
        <v>0</v>
      </c>
      <c r="AL4" s="49"/>
      <c r="AM4" s="48">
        <v>7.4077458032013946E-3</v>
      </c>
      <c r="AN4" s="48">
        <v>9.2327098815355724E-3</v>
      </c>
      <c r="AO4" s="48">
        <v>0.16709023786568317</v>
      </c>
      <c r="AP4" s="48">
        <v>0.17444088729893958</v>
      </c>
      <c r="AQ4" s="48">
        <v>1.5188636322306239E-4</v>
      </c>
      <c r="AR4" s="48">
        <v>5.5575714660016651E-4</v>
      </c>
      <c r="AS4" s="48">
        <v>0</v>
      </c>
      <c r="AT4" s="49"/>
      <c r="AU4" s="48">
        <v>3.0817411029794572E-3</v>
      </c>
      <c r="AV4" s="50">
        <v>4.3829357454309159E-3</v>
      </c>
      <c r="AW4" s="43"/>
    </row>
    <row r="5" spans="1:53" x14ac:dyDescent="0.35">
      <c r="A5" s="27"/>
      <c r="B5" s="27"/>
      <c r="C5" s="27"/>
      <c r="D5" s="27"/>
      <c r="E5" s="27"/>
      <c r="F5" s="27"/>
    </row>
    <row r="6" spans="1:53" x14ac:dyDescent="0.35">
      <c r="A6" s="27"/>
      <c r="B6" s="27"/>
      <c r="C6" s="27"/>
      <c r="D6" s="27"/>
      <c r="E6" s="27"/>
      <c r="F6" s="27"/>
    </row>
    <row r="7" spans="1:53" x14ac:dyDescent="0.35">
      <c r="A7" s="124" t="s">
        <v>45</v>
      </c>
      <c r="B7" s="128" t="s">
        <v>58</v>
      </c>
      <c r="C7" s="128"/>
      <c r="D7" s="128"/>
      <c r="E7" s="128"/>
      <c r="F7" s="129"/>
      <c r="H7" s="124" t="s">
        <v>45</v>
      </c>
      <c r="I7" s="141" t="s">
        <v>48</v>
      </c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40"/>
      <c r="AW7" s="43"/>
    </row>
    <row r="8" spans="1:53" x14ac:dyDescent="0.35">
      <c r="A8" s="124"/>
      <c r="B8" s="29" t="s">
        <v>54</v>
      </c>
      <c r="C8" s="29" t="s">
        <v>55</v>
      </c>
      <c r="D8" s="29" t="s">
        <v>56</v>
      </c>
      <c r="E8" s="29" t="s">
        <v>57</v>
      </c>
      <c r="F8" s="29" t="s">
        <v>0</v>
      </c>
      <c r="H8" s="124"/>
      <c r="I8" s="141" t="s">
        <v>41</v>
      </c>
      <c r="J8" s="139"/>
      <c r="K8" s="139" t="s">
        <v>18</v>
      </c>
      <c r="L8" s="139"/>
      <c r="M8" s="139" t="s">
        <v>19</v>
      </c>
      <c r="N8" s="139"/>
      <c r="O8" s="139" t="s">
        <v>20</v>
      </c>
      <c r="P8" s="139"/>
      <c r="Q8" s="139" t="s">
        <v>21</v>
      </c>
      <c r="R8" s="139"/>
      <c r="S8" s="139" t="s">
        <v>22</v>
      </c>
      <c r="T8" s="139"/>
      <c r="U8" s="139" t="s">
        <v>23</v>
      </c>
      <c r="V8" s="139"/>
      <c r="W8" s="139" t="s">
        <v>24</v>
      </c>
      <c r="X8" s="139"/>
      <c r="Y8" s="139" t="s">
        <v>25</v>
      </c>
      <c r="Z8" s="139"/>
      <c r="AA8" s="139" t="s">
        <v>26</v>
      </c>
      <c r="AB8" s="139"/>
      <c r="AC8" s="139" t="s">
        <v>27</v>
      </c>
      <c r="AD8" s="139"/>
      <c r="AE8" s="139" t="s">
        <v>28</v>
      </c>
      <c r="AF8" s="139"/>
      <c r="AG8" s="139" t="s">
        <v>29</v>
      </c>
      <c r="AH8" s="139"/>
      <c r="AI8" s="139" t="s">
        <v>30</v>
      </c>
      <c r="AJ8" s="139"/>
      <c r="AK8" s="139" t="s">
        <v>31</v>
      </c>
      <c r="AL8" s="139"/>
      <c r="AM8" s="139" t="s">
        <v>32</v>
      </c>
      <c r="AN8" s="139"/>
      <c r="AO8" s="139" t="s">
        <v>33</v>
      </c>
      <c r="AP8" s="139"/>
      <c r="AQ8" s="139" t="s">
        <v>34</v>
      </c>
      <c r="AR8" s="139"/>
      <c r="AS8" s="139" t="s">
        <v>35</v>
      </c>
      <c r="AT8" s="139"/>
      <c r="AU8" s="139" t="s">
        <v>36</v>
      </c>
      <c r="AV8" s="140"/>
      <c r="AW8" s="43"/>
    </row>
    <row r="9" spans="1:53" ht="47" x14ac:dyDescent="0.35">
      <c r="A9" s="124"/>
      <c r="B9" s="29" t="s">
        <v>1</v>
      </c>
      <c r="C9" s="29" t="s">
        <v>1</v>
      </c>
      <c r="D9" s="29" t="s">
        <v>1</v>
      </c>
      <c r="E9" s="29" t="s">
        <v>1</v>
      </c>
      <c r="F9" s="29" t="s">
        <v>1</v>
      </c>
      <c r="H9" s="124"/>
      <c r="I9" s="44" t="s">
        <v>1</v>
      </c>
      <c r="J9" s="45" t="s">
        <v>2</v>
      </c>
      <c r="K9" s="45" t="s">
        <v>1</v>
      </c>
      <c r="L9" s="45" t="s">
        <v>2</v>
      </c>
      <c r="M9" s="45" t="s">
        <v>1</v>
      </c>
      <c r="N9" s="45" t="s">
        <v>2</v>
      </c>
      <c r="O9" s="45" t="s">
        <v>1</v>
      </c>
      <c r="P9" s="45" t="s">
        <v>2</v>
      </c>
      <c r="Q9" s="45" t="s">
        <v>1</v>
      </c>
      <c r="R9" s="45" t="s">
        <v>2</v>
      </c>
      <c r="S9" s="45" t="s">
        <v>1</v>
      </c>
      <c r="T9" s="45" t="s">
        <v>2</v>
      </c>
      <c r="U9" s="45" t="s">
        <v>1</v>
      </c>
      <c r="V9" s="45" t="s">
        <v>2</v>
      </c>
      <c r="W9" s="45" t="s">
        <v>1</v>
      </c>
      <c r="X9" s="45" t="s">
        <v>2</v>
      </c>
      <c r="Y9" s="45" t="s">
        <v>1</v>
      </c>
      <c r="Z9" s="45" t="s">
        <v>2</v>
      </c>
      <c r="AA9" s="45" t="s">
        <v>1</v>
      </c>
      <c r="AB9" s="45" t="s">
        <v>2</v>
      </c>
      <c r="AC9" s="45" t="s">
        <v>1</v>
      </c>
      <c r="AD9" s="45" t="s">
        <v>2</v>
      </c>
      <c r="AE9" s="45" t="s">
        <v>1</v>
      </c>
      <c r="AF9" s="45" t="s">
        <v>2</v>
      </c>
      <c r="AG9" s="45" t="s">
        <v>1</v>
      </c>
      <c r="AH9" s="45" t="s">
        <v>2</v>
      </c>
      <c r="AI9" s="45" t="s">
        <v>1</v>
      </c>
      <c r="AJ9" s="45" t="s">
        <v>2</v>
      </c>
      <c r="AK9" s="45" t="s">
        <v>1</v>
      </c>
      <c r="AL9" s="45" t="s">
        <v>2</v>
      </c>
      <c r="AM9" s="45" t="s">
        <v>1</v>
      </c>
      <c r="AN9" s="45" t="s">
        <v>2</v>
      </c>
      <c r="AO9" s="45" t="s">
        <v>1</v>
      </c>
      <c r="AP9" s="45" t="s">
        <v>2</v>
      </c>
      <c r="AQ9" s="45" t="s">
        <v>1</v>
      </c>
      <c r="AR9" s="45" t="s">
        <v>2</v>
      </c>
      <c r="AS9" s="45" t="s">
        <v>1</v>
      </c>
      <c r="AT9" s="45" t="s">
        <v>2</v>
      </c>
      <c r="AU9" s="45" t="s">
        <v>1</v>
      </c>
      <c r="AV9" s="46" t="s">
        <v>2</v>
      </c>
      <c r="AW9" s="43"/>
    </row>
    <row r="10" spans="1:53" x14ac:dyDescent="0.35">
      <c r="A10" s="125"/>
      <c r="B10" s="32">
        <f>I10+K10</f>
        <v>8.5704649675797523E-3</v>
      </c>
      <c r="C10" s="32">
        <f>SUM(M10,O10,Q10,S10,U10,W10)</f>
        <v>0.54109335729956998</v>
      </c>
      <c r="D10" s="32">
        <f>Y10+AA10+AC10+AE10</f>
        <v>0.17549142697242687</v>
      </c>
      <c r="E10" s="32">
        <f>AO10</f>
        <v>0.23028322052067043</v>
      </c>
      <c r="F10" s="32">
        <f>AG10+AI10+AK10+AM10+AQ10+AS10+AU10</f>
        <v>4.4561530239745302E-2</v>
      </c>
      <c r="H10" s="125"/>
      <c r="I10" s="47">
        <v>4.7893333896146086E-3</v>
      </c>
      <c r="J10" s="48">
        <v>5.8973494042929842E-3</v>
      </c>
      <c r="K10" s="48">
        <v>3.7811315779651437E-3</v>
      </c>
      <c r="L10" s="48">
        <v>4.7594957039021057E-3</v>
      </c>
      <c r="M10" s="48">
        <v>0</v>
      </c>
      <c r="N10" s="49"/>
      <c r="O10" s="48">
        <v>2.7537718927395728E-4</v>
      </c>
      <c r="P10" s="48">
        <v>5.9787575499636869E-4</v>
      </c>
      <c r="Q10" s="48">
        <v>3.8425714425049675E-3</v>
      </c>
      <c r="R10" s="48">
        <v>4.8548913977929375E-3</v>
      </c>
      <c r="S10" s="48">
        <v>4.2119881769386884E-3</v>
      </c>
      <c r="T10" s="48">
        <v>5.330208345468268E-3</v>
      </c>
      <c r="U10" s="48">
        <v>0.25709393881754289</v>
      </c>
      <c r="V10" s="48">
        <v>0.26377113330831958</v>
      </c>
      <c r="W10" s="48">
        <v>0.27566948167330951</v>
      </c>
      <c r="X10" s="48">
        <v>0.28245060973088176</v>
      </c>
      <c r="Y10" s="48">
        <v>0.16578713985889412</v>
      </c>
      <c r="Z10" s="48">
        <v>0.17148889710780735</v>
      </c>
      <c r="AA10" s="48">
        <v>8.6586595561039805E-4</v>
      </c>
      <c r="AB10" s="48">
        <v>1.388415255610842E-3</v>
      </c>
      <c r="AC10" s="48">
        <v>8.5123442342283692E-3</v>
      </c>
      <c r="AD10" s="48">
        <v>9.9853756270839034E-3</v>
      </c>
      <c r="AE10" s="48">
        <v>3.2607692369398286E-4</v>
      </c>
      <c r="AF10" s="48">
        <v>7.1907034571028206E-4</v>
      </c>
      <c r="AG10" s="48">
        <v>1.3556045928755269E-4</v>
      </c>
      <c r="AH10" s="48">
        <v>4.7052367175159926E-4</v>
      </c>
      <c r="AI10" s="48">
        <v>3.3804853148801745E-2</v>
      </c>
      <c r="AJ10" s="48">
        <v>3.6665344544204781E-2</v>
      </c>
      <c r="AK10" s="48">
        <v>4.8581647011231614E-5</v>
      </c>
      <c r="AL10" s="48">
        <v>3.3215422457810728E-4</v>
      </c>
      <c r="AM10" s="48">
        <v>6.2029810769157782E-3</v>
      </c>
      <c r="AN10" s="48">
        <v>7.4892212183282902E-3</v>
      </c>
      <c r="AO10" s="48">
        <v>0.23028322052067043</v>
      </c>
      <c r="AP10" s="48">
        <v>0.23675224647330595</v>
      </c>
      <c r="AQ10" s="48">
        <v>0</v>
      </c>
      <c r="AR10" s="49"/>
      <c r="AS10" s="48">
        <v>2.7868112041609579E-4</v>
      </c>
      <c r="AT10" s="48">
        <v>5.9787575499636869E-4</v>
      </c>
      <c r="AU10" s="48">
        <v>4.0908727873129047E-3</v>
      </c>
      <c r="AV10" s="50">
        <v>5.1403999608934381E-3</v>
      </c>
      <c r="AW10" s="43"/>
    </row>
    <row r="11" spans="1:53" x14ac:dyDescent="0.35">
      <c r="A11" s="27"/>
      <c r="B11" s="27"/>
      <c r="C11" s="27"/>
      <c r="D11" s="27"/>
      <c r="E11" s="27"/>
      <c r="F11" s="27"/>
    </row>
    <row r="12" spans="1:53" x14ac:dyDescent="0.35">
      <c r="A12" s="27"/>
      <c r="B12" s="27"/>
      <c r="C12" s="27"/>
      <c r="D12" s="27"/>
      <c r="E12" s="27"/>
      <c r="F12" s="27"/>
    </row>
    <row r="13" spans="1:53" ht="14.5" customHeight="1" x14ac:dyDescent="0.35">
      <c r="A13" s="124" t="s">
        <v>46</v>
      </c>
      <c r="B13" s="128" t="s">
        <v>58</v>
      </c>
      <c r="C13" s="128"/>
      <c r="D13" s="128"/>
      <c r="E13" s="128"/>
      <c r="F13" s="129"/>
      <c r="H13" s="124" t="s">
        <v>46</v>
      </c>
      <c r="I13" s="141" t="s">
        <v>48</v>
      </c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40"/>
      <c r="AW13" s="57"/>
      <c r="AX13" s="57"/>
      <c r="AY13" s="57"/>
      <c r="AZ13" s="58"/>
      <c r="BA13" s="43"/>
    </row>
    <row r="14" spans="1:53" ht="14.5" customHeight="1" x14ac:dyDescent="0.35">
      <c r="A14" s="124"/>
      <c r="B14" s="29" t="s">
        <v>54</v>
      </c>
      <c r="C14" s="29" t="s">
        <v>55</v>
      </c>
      <c r="D14" s="29" t="s">
        <v>56</v>
      </c>
      <c r="E14" s="29" t="s">
        <v>57</v>
      </c>
      <c r="F14" s="29" t="s">
        <v>0</v>
      </c>
      <c r="H14" s="124"/>
      <c r="I14" s="141" t="s">
        <v>41</v>
      </c>
      <c r="J14" s="139"/>
      <c r="K14" s="139" t="s">
        <v>18</v>
      </c>
      <c r="L14" s="139"/>
      <c r="M14" s="139" t="s">
        <v>19</v>
      </c>
      <c r="N14" s="139"/>
      <c r="O14" s="139" t="s">
        <v>20</v>
      </c>
      <c r="P14" s="139"/>
      <c r="Q14" s="139" t="s">
        <v>21</v>
      </c>
      <c r="R14" s="139"/>
      <c r="S14" s="139" t="s">
        <v>22</v>
      </c>
      <c r="T14" s="139"/>
      <c r="U14" s="139" t="s">
        <v>23</v>
      </c>
      <c r="V14" s="139"/>
      <c r="W14" s="139" t="s">
        <v>24</v>
      </c>
      <c r="X14" s="139"/>
      <c r="Y14" s="139" t="s">
        <v>49</v>
      </c>
      <c r="Z14" s="139"/>
      <c r="AA14" s="139" t="s">
        <v>26</v>
      </c>
      <c r="AB14" s="139"/>
      <c r="AC14" s="139" t="s">
        <v>50</v>
      </c>
      <c r="AD14" s="139"/>
      <c r="AE14" s="139" t="s">
        <v>51</v>
      </c>
      <c r="AF14" s="139"/>
      <c r="AG14" s="139" t="s">
        <v>29</v>
      </c>
      <c r="AH14" s="139"/>
      <c r="AI14" s="139" t="s">
        <v>30</v>
      </c>
      <c r="AJ14" s="139"/>
      <c r="AK14" s="139" t="s">
        <v>31</v>
      </c>
      <c r="AL14" s="139"/>
      <c r="AM14" s="139" t="s">
        <v>52</v>
      </c>
      <c r="AN14" s="139"/>
      <c r="AO14" s="139" t="s">
        <v>53</v>
      </c>
      <c r="AP14" s="139"/>
      <c r="AQ14" s="139" t="s">
        <v>34</v>
      </c>
      <c r="AR14" s="139"/>
      <c r="AS14" s="139" t="s">
        <v>35</v>
      </c>
      <c r="AT14" s="139"/>
      <c r="AU14" s="139" t="s">
        <v>36</v>
      </c>
      <c r="AV14" s="140"/>
      <c r="AW14" s="43"/>
    </row>
    <row r="15" spans="1:53" ht="47" x14ac:dyDescent="0.35">
      <c r="A15" s="124"/>
      <c r="B15" s="29" t="s">
        <v>1</v>
      </c>
      <c r="C15" s="29" t="s">
        <v>1</v>
      </c>
      <c r="D15" s="29" t="s">
        <v>1</v>
      </c>
      <c r="E15" s="29" t="s">
        <v>1</v>
      </c>
      <c r="F15" s="29" t="s">
        <v>1</v>
      </c>
      <c r="H15" s="124"/>
      <c r="I15" s="44" t="s">
        <v>1</v>
      </c>
      <c r="J15" s="45" t="s">
        <v>2</v>
      </c>
      <c r="K15" s="45" t="s">
        <v>1</v>
      </c>
      <c r="L15" s="45" t="s">
        <v>2</v>
      </c>
      <c r="M15" s="45" t="s">
        <v>1</v>
      </c>
      <c r="N15" s="45" t="s">
        <v>2</v>
      </c>
      <c r="O15" s="45" t="s">
        <v>1</v>
      </c>
      <c r="P15" s="45" t="s">
        <v>2</v>
      </c>
      <c r="Q15" s="45" t="s">
        <v>1</v>
      </c>
      <c r="R15" s="45" t="s">
        <v>2</v>
      </c>
      <c r="S15" s="45" t="s">
        <v>1</v>
      </c>
      <c r="T15" s="45" t="s">
        <v>2</v>
      </c>
      <c r="U15" s="45" t="s">
        <v>1</v>
      </c>
      <c r="V15" s="45" t="s">
        <v>2</v>
      </c>
      <c r="W15" s="45" t="s">
        <v>1</v>
      </c>
      <c r="X15" s="45" t="s">
        <v>2</v>
      </c>
      <c r="Y15" s="45" t="s">
        <v>1</v>
      </c>
      <c r="Z15" s="45" t="s">
        <v>2</v>
      </c>
      <c r="AA15" s="45" t="s">
        <v>1</v>
      </c>
      <c r="AB15" s="45" t="s">
        <v>2</v>
      </c>
      <c r="AC15" s="45" t="s">
        <v>1</v>
      </c>
      <c r="AD15" s="45" t="s">
        <v>2</v>
      </c>
      <c r="AE15" s="45" t="s">
        <v>1</v>
      </c>
      <c r="AF15" s="45" t="s">
        <v>2</v>
      </c>
      <c r="AG15" s="45" t="s">
        <v>1</v>
      </c>
      <c r="AH15" s="45" t="s">
        <v>2</v>
      </c>
      <c r="AI15" s="45" t="s">
        <v>1</v>
      </c>
      <c r="AJ15" s="45" t="s">
        <v>2</v>
      </c>
      <c r="AK15" s="45" t="s">
        <v>1</v>
      </c>
      <c r="AL15" s="45" t="s">
        <v>2</v>
      </c>
      <c r="AM15" s="45" t="s">
        <v>1</v>
      </c>
      <c r="AN15" s="45" t="s">
        <v>2</v>
      </c>
      <c r="AO15" s="45" t="s">
        <v>1</v>
      </c>
      <c r="AP15" s="45" t="s">
        <v>2</v>
      </c>
      <c r="AQ15" s="45" t="s">
        <v>1</v>
      </c>
      <c r="AR15" s="45" t="s">
        <v>2</v>
      </c>
      <c r="AS15" s="45" t="s">
        <v>1</v>
      </c>
      <c r="AT15" s="45" t="s">
        <v>2</v>
      </c>
      <c r="AU15" s="45" t="s">
        <v>1</v>
      </c>
      <c r="AV15" s="46" t="s">
        <v>2</v>
      </c>
      <c r="AW15" s="43"/>
    </row>
    <row r="16" spans="1:53" x14ac:dyDescent="0.35">
      <c r="A16" s="125"/>
      <c r="B16" s="32">
        <f>I16+K16</f>
        <v>7.1621151169044212E-3</v>
      </c>
      <c r="C16" s="32">
        <f>SUM(M16,O16,Q16,S16,U16,W16)</f>
        <v>0.51505429479651599</v>
      </c>
      <c r="D16" s="32">
        <f>Y16+AA16+AC16+AE16</f>
        <v>0.15821863696439775</v>
      </c>
      <c r="E16" s="32">
        <f>AO16</f>
        <v>0.28388926185836511</v>
      </c>
      <c r="F16" s="32">
        <f>AG16+AI16+AK16+AM16+AQ16+AS16+AU16</f>
        <v>3.5675691263814681E-2</v>
      </c>
      <c r="H16" s="125"/>
      <c r="I16" s="47">
        <v>3.4785957944267771E-3</v>
      </c>
      <c r="J16" s="48">
        <v>4.3736140816503788E-3</v>
      </c>
      <c r="K16" s="48">
        <v>3.6835193224776441E-3</v>
      </c>
      <c r="L16" s="48">
        <v>4.3736140816503788E-3</v>
      </c>
      <c r="M16" s="48">
        <v>1.0522430086600126E-4</v>
      </c>
      <c r="N16" s="48">
        <v>2.9921529547305425E-4</v>
      </c>
      <c r="O16" s="48">
        <v>0</v>
      </c>
      <c r="P16" s="49"/>
      <c r="Q16" s="48">
        <v>4.63001060840941E-3</v>
      </c>
      <c r="R16" s="48">
        <v>5.6518494847238587E-3</v>
      </c>
      <c r="S16" s="48">
        <v>1.494819640077776E-3</v>
      </c>
      <c r="T16" s="48">
        <v>2.1797818372203404E-3</v>
      </c>
      <c r="U16" s="48">
        <v>0.25847240469878036</v>
      </c>
      <c r="V16" s="48">
        <v>0.26482324130417423</v>
      </c>
      <c r="W16" s="48">
        <v>0.25035183554838236</v>
      </c>
      <c r="X16" s="48">
        <v>0.25664043432976602</v>
      </c>
      <c r="Y16" s="48">
        <v>0.14998652923284164</v>
      </c>
      <c r="Z16" s="48">
        <v>0.155154371704745</v>
      </c>
      <c r="AA16" s="48">
        <v>5.676372322739148E-4</v>
      </c>
      <c r="AB16" s="48">
        <v>9.5695984193233663E-4</v>
      </c>
      <c r="AC16" s="48">
        <v>7.2248043614398134E-3</v>
      </c>
      <c r="AD16" s="48">
        <v>8.4983653408645665E-3</v>
      </c>
      <c r="AE16" s="48">
        <v>4.3966613784237279E-4</v>
      </c>
      <c r="AF16" s="48">
        <v>8.561372422888347E-4</v>
      </c>
      <c r="AG16" s="48">
        <v>0</v>
      </c>
      <c r="AH16" s="49"/>
      <c r="AI16" s="48">
        <v>2.8528681309768822E-2</v>
      </c>
      <c r="AJ16" s="48">
        <v>3.104277251762444E-2</v>
      </c>
      <c r="AK16" s="48">
        <v>0</v>
      </c>
      <c r="AL16" s="49"/>
      <c r="AM16" s="48">
        <v>5.7786490890771565E-3</v>
      </c>
      <c r="AN16" s="48">
        <v>6.9145253236297943E-3</v>
      </c>
      <c r="AO16" s="48">
        <v>0.28388926185836511</v>
      </c>
      <c r="AP16" s="48">
        <v>0.29043449390877707</v>
      </c>
      <c r="AQ16" s="48">
        <v>6.4664210507292237E-5</v>
      </c>
      <c r="AR16" s="48">
        <v>2.9921529547305425E-4</v>
      </c>
      <c r="AS16" s="48">
        <v>3.2021102067663406E-4</v>
      </c>
      <c r="AT16" s="48">
        <v>6.4776612297945402E-4</v>
      </c>
      <c r="AU16" s="48">
        <v>9.8348563378477562E-4</v>
      </c>
      <c r="AV16" s="50">
        <v>1.5356385139738693E-3</v>
      </c>
      <c r="AW16" s="43"/>
    </row>
    <row r="18" spans="10:11" ht="14" customHeight="1" x14ac:dyDescent="0.35">
      <c r="K18" s="52"/>
    </row>
    <row r="19" spans="10:11" x14ac:dyDescent="0.35">
      <c r="J19" s="27"/>
    </row>
    <row r="20" spans="10:11" x14ac:dyDescent="0.35">
      <c r="J20" s="27"/>
    </row>
    <row r="21" spans="10:11" x14ac:dyDescent="0.35">
      <c r="J21" s="27"/>
    </row>
    <row r="22" spans="10:11" x14ac:dyDescent="0.35">
      <c r="J22" s="27"/>
    </row>
    <row r="23" spans="10:11" x14ac:dyDescent="0.35">
      <c r="J23" s="27"/>
    </row>
  </sheetData>
  <mergeCells count="72">
    <mergeCell ref="W2:X2"/>
    <mergeCell ref="Y2:Z2"/>
    <mergeCell ref="AM2:AN2"/>
    <mergeCell ref="AO2:AP2"/>
    <mergeCell ref="AQ2:AR2"/>
    <mergeCell ref="AG2:AH2"/>
    <mergeCell ref="AI2:AJ2"/>
    <mergeCell ref="AK2:AL2"/>
    <mergeCell ref="AU2:AV2"/>
    <mergeCell ref="H7:H10"/>
    <mergeCell ref="AO8:AP8"/>
    <mergeCell ref="H1:H4"/>
    <mergeCell ref="AA2:AB2"/>
    <mergeCell ref="I1:AV1"/>
    <mergeCell ref="I2:J2"/>
    <mergeCell ref="K2:L2"/>
    <mergeCell ref="M2:N2"/>
    <mergeCell ref="O2:P2"/>
    <mergeCell ref="Q2:R2"/>
    <mergeCell ref="S2:T2"/>
    <mergeCell ref="U2:V2"/>
    <mergeCell ref="AS2:AT2"/>
    <mergeCell ref="AC2:AD2"/>
    <mergeCell ref="AE2:AF2"/>
    <mergeCell ref="H13:H16"/>
    <mergeCell ref="I7:AV7"/>
    <mergeCell ref="I8:J8"/>
    <mergeCell ref="K8:L8"/>
    <mergeCell ref="M8:N8"/>
    <mergeCell ref="O8:P8"/>
    <mergeCell ref="Q8:R8"/>
    <mergeCell ref="S8:T8"/>
    <mergeCell ref="U8:V8"/>
    <mergeCell ref="AQ8:AR8"/>
    <mergeCell ref="AS8:AT8"/>
    <mergeCell ref="W8:X8"/>
    <mergeCell ref="Y8:Z8"/>
    <mergeCell ref="AA8:AB8"/>
    <mergeCell ref="AU8:AV8"/>
    <mergeCell ref="I14:J14"/>
    <mergeCell ref="K14:L14"/>
    <mergeCell ref="M14:N14"/>
    <mergeCell ref="O14:P14"/>
    <mergeCell ref="Q14:R14"/>
    <mergeCell ref="S14:T14"/>
    <mergeCell ref="U14:V14"/>
    <mergeCell ref="W14:X14"/>
    <mergeCell ref="AI8:AJ8"/>
    <mergeCell ref="AK8:AL8"/>
    <mergeCell ref="AM8:AN8"/>
    <mergeCell ref="AU14:AV14"/>
    <mergeCell ref="I13:AV13"/>
    <mergeCell ref="AC8:AD8"/>
    <mergeCell ref="AO14:AP14"/>
    <mergeCell ref="AQ14:AR14"/>
    <mergeCell ref="AS14:AT14"/>
    <mergeCell ref="AI14:AJ14"/>
    <mergeCell ref="AE8:AF8"/>
    <mergeCell ref="AG8:AH8"/>
    <mergeCell ref="AE14:AF14"/>
    <mergeCell ref="AG14:AH14"/>
    <mergeCell ref="Y14:Z14"/>
    <mergeCell ref="AA14:AB14"/>
    <mergeCell ref="AC14:AD14"/>
    <mergeCell ref="AK14:AL14"/>
    <mergeCell ref="AM14:AN14"/>
    <mergeCell ref="A1:A4"/>
    <mergeCell ref="B1:F1"/>
    <mergeCell ref="A7:A10"/>
    <mergeCell ref="B7:F7"/>
    <mergeCell ref="A13:A16"/>
    <mergeCell ref="B13:F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"/>
  <sheetViews>
    <sheetView workbookViewId="0">
      <selection activeCell="L29" sqref="L29"/>
    </sheetView>
  </sheetViews>
  <sheetFormatPr baseColWidth="10" defaultRowHeight="14.5" x14ac:dyDescent="0.35"/>
  <cols>
    <col min="11" max="11" width="10.90625" customWidth="1"/>
  </cols>
  <sheetData>
    <row r="1" spans="1:53" x14ac:dyDescent="0.35">
      <c r="A1" s="124" t="s">
        <v>44</v>
      </c>
      <c r="B1" s="128" t="s">
        <v>58</v>
      </c>
      <c r="C1" s="128"/>
      <c r="D1" s="128"/>
      <c r="E1" s="128"/>
      <c r="F1" s="129"/>
      <c r="H1" s="132" t="s">
        <v>59</v>
      </c>
      <c r="I1" s="142" t="s">
        <v>47</v>
      </c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4"/>
      <c r="AW1" s="35"/>
    </row>
    <row r="2" spans="1:53" x14ac:dyDescent="0.35">
      <c r="A2" s="124"/>
      <c r="B2" s="29" t="s">
        <v>54</v>
      </c>
      <c r="C2" s="29" t="s">
        <v>55</v>
      </c>
      <c r="D2" s="29" t="s">
        <v>56</v>
      </c>
      <c r="E2" s="29" t="s">
        <v>57</v>
      </c>
      <c r="F2" s="29" t="s">
        <v>0</v>
      </c>
      <c r="H2" s="132"/>
      <c r="I2" s="142" t="s">
        <v>17</v>
      </c>
      <c r="J2" s="143"/>
      <c r="K2" s="143" t="s">
        <v>18</v>
      </c>
      <c r="L2" s="143"/>
      <c r="M2" s="143" t="s">
        <v>19</v>
      </c>
      <c r="N2" s="143"/>
      <c r="O2" s="143" t="s">
        <v>20</v>
      </c>
      <c r="P2" s="143"/>
      <c r="Q2" s="143" t="s">
        <v>21</v>
      </c>
      <c r="R2" s="143"/>
      <c r="S2" s="143" t="s">
        <v>22</v>
      </c>
      <c r="T2" s="143"/>
      <c r="U2" s="143" t="s">
        <v>23</v>
      </c>
      <c r="V2" s="143"/>
      <c r="W2" s="143" t="s">
        <v>24</v>
      </c>
      <c r="X2" s="143"/>
      <c r="Y2" s="143" t="s">
        <v>25</v>
      </c>
      <c r="Z2" s="143"/>
      <c r="AA2" s="143" t="s">
        <v>26</v>
      </c>
      <c r="AB2" s="143"/>
      <c r="AC2" s="143" t="s">
        <v>27</v>
      </c>
      <c r="AD2" s="143"/>
      <c r="AE2" s="143" t="s">
        <v>28</v>
      </c>
      <c r="AF2" s="143"/>
      <c r="AG2" s="143" t="s">
        <v>29</v>
      </c>
      <c r="AH2" s="143"/>
      <c r="AI2" s="143" t="s">
        <v>30</v>
      </c>
      <c r="AJ2" s="143"/>
      <c r="AK2" s="143" t="s">
        <v>31</v>
      </c>
      <c r="AL2" s="143"/>
      <c r="AM2" s="143" t="s">
        <v>32</v>
      </c>
      <c r="AN2" s="143"/>
      <c r="AO2" s="143" t="s">
        <v>33</v>
      </c>
      <c r="AP2" s="143"/>
      <c r="AQ2" s="143" t="s">
        <v>34</v>
      </c>
      <c r="AR2" s="143"/>
      <c r="AS2" s="143" t="s">
        <v>35</v>
      </c>
      <c r="AT2" s="143"/>
      <c r="AU2" s="143" t="s">
        <v>36</v>
      </c>
      <c r="AV2" s="144"/>
      <c r="AW2" s="35"/>
    </row>
    <row r="3" spans="1:53" ht="47" x14ac:dyDescent="0.35">
      <c r="A3" s="124"/>
      <c r="B3" s="29" t="s">
        <v>1</v>
      </c>
      <c r="C3" s="29" t="s">
        <v>1</v>
      </c>
      <c r="D3" s="29" t="s">
        <v>1</v>
      </c>
      <c r="E3" s="29" t="s">
        <v>1</v>
      </c>
      <c r="F3" s="29" t="s">
        <v>1</v>
      </c>
      <c r="H3" s="132"/>
      <c r="I3" s="36" t="s">
        <v>37</v>
      </c>
      <c r="J3" s="37" t="s">
        <v>38</v>
      </c>
      <c r="K3" s="37" t="s">
        <v>37</v>
      </c>
      <c r="L3" s="37" t="s">
        <v>38</v>
      </c>
      <c r="M3" s="37" t="s">
        <v>37</v>
      </c>
      <c r="N3" s="37" t="s">
        <v>38</v>
      </c>
      <c r="O3" s="37" t="s">
        <v>37</v>
      </c>
      <c r="P3" s="37" t="s">
        <v>38</v>
      </c>
      <c r="Q3" s="37" t="s">
        <v>37</v>
      </c>
      <c r="R3" s="37" t="s">
        <v>38</v>
      </c>
      <c r="S3" s="37" t="s">
        <v>37</v>
      </c>
      <c r="T3" s="37" t="s">
        <v>38</v>
      </c>
      <c r="U3" s="37" t="s">
        <v>37</v>
      </c>
      <c r="V3" s="37" t="s">
        <v>38</v>
      </c>
      <c r="W3" s="37" t="s">
        <v>37</v>
      </c>
      <c r="X3" s="37" t="s">
        <v>38</v>
      </c>
      <c r="Y3" s="37" t="s">
        <v>37</v>
      </c>
      <c r="Z3" s="37" t="s">
        <v>38</v>
      </c>
      <c r="AA3" s="37" t="s">
        <v>37</v>
      </c>
      <c r="AB3" s="37" t="s">
        <v>38</v>
      </c>
      <c r="AC3" s="37" t="s">
        <v>37</v>
      </c>
      <c r="AD3" s="37" t="s">
        <v>38</v>
      </c>
      <c r="AE3" s="37" t="s">
        <v>37</v>
      </c>
      <c r="AF3" s="37" t="s">
        <v>38</v>
      </c>
      <c r="AG3" s="37" t="s">
        <v>37</v>
      </c>
      <c r="AH3" s="37" t="s">
        <v>38</v>
      </c>
      <c r="AI3" s="37" t="s">
        <v>37</v>
      </c>
      <c r="AJ3" s="37" t="s">
        <v>38</v>
      </c>
      <c r="AK3" s="37" t="s">
        <v>37</v>
      </c>
      <c r="AL3" s="37" t="s">
        <v>38</v>
      </c>
      <c r="AM3" s="37" t="s">
        <v>37</v>
      </c>
      <c r="AN3" s="37" t="s">
        <v>38</v>
      </c>
      <c r="AO3" s="37" t="s">
        <v>37</v>
      </c>
      <c r="AP3" s="37" t="s">
        <v>38</v>
      </c>
      <c r="AQ3" s="37" t="s">
        <v>37</v>
      </c>
      <c r="AR3" s="37" t="s">
        <v>38</v>
      </c>
      <c r="AS3" s="37" t="s">
        <v>37</v>
      </c>
      <c r="AT3" s="37" t="s">
        <v>38</v>
      </c>
      <c r="AU3" s="37" t="s">
        <v>37</v>
      </c>
      <c r="AV3" s="38" t="s">
        <v>38</v>
      </c>
      <c r="AW3" s="35"/>
    </row>
    <row r="4" spans="1:53" x14ac:dyDescent="0.35">
      <c r="A4" s="125"/>
      <c r="B4" s="32">
        <f>I4+K4</f>
        <v>4.5833374926813739E-4</v>
      </c>
      <c r="C4" s="32">
        <f>SUM(M4,O4,Q4,S4,U4,W4)</f>
        <v>0.23922201641135876</v>
      </c>
      <c r="D4" s="32">
        <f>Y4+AA4+AC4+AE4</f>
        <v>5.7161807238945733E-2</v>
      </c>
      <c r="E4" s="32">
        <f>AO4</f>
        <v>0.66746496587806103</v>
      </c>
      <c r="F4" s="32">
        <f>AG4+AI4+AK4+AM4+AQ4+AS4+AU4</f>
        <v>3.5692876722367782E-2</v>
      </c>
      <c r="H4" s="132"/>
      <c r="I4" s="39">
        <v>8.4605840232124553E-5</v>
      </c>
      <c r="J4" s="40">
        <v>1.4426477050761072E-4</v>
      </c>
      <c r="K4" s="40">
        <v>3.7372790903601283E-4</v>
      </c>
      <c r="L4" s="40">
        <v>5.6278849265474051E-4</v>
      </c>
      <c r="M4" s="40">
        <v>9.874601283533117E-7</v>
      </c>
      <c r="N4" s="40">
        <v>4.6482806057583053E-6</v>
      </c>
      <c r="O4" s="40">
        <v>6.615675773856644E-5</v>
      </c>
      <c r="P4" s="40">
        <v>2.4619025437724385E-4</v>
      </c>
      <c r="Q4" s="40">
        <v>3.4176626725638277E-3</v>
      </c>
      <c r="R4" s="40">
        <v>4.8683181888970004E-3</v>
      </c>
      <c r="S4" s="40">
        <v>1.0116409589146572E-3</v>
      </c>
      <c r="T4" s="40">
        <v>1.4367255884534141E-3</v>
      </c>
      <c r="U4" s="40">
        <v>0.11885285708597186</v>
      </c>
      <c r="V4" s="40">
        <v>0.12471498246927191</v>
      </c>
      <c r="W4" s="40">
        <v>0.1158727114760415</v>
      </c>
      <c r="X4" s="40">
        <v>0.12153127630710751</v>
      </c>
      <c r="Y4" s="40">
        <v>5.1432972667302089E-2</v>
      </c>
      <c r="Z4" s="40">
        <v>5.4158031895276446E-2</v>
      </c>
      <c r="AA4" s="40">
        <v>2.3992661652647224E-4</v>
      </c>
      <c r="AB4" s="40">
        <v>4.6634015035317054E-4</v>
      </c>
      <c r="AC4" s="40">
        <v>5.4865465657131319E-3</v>
      </c>
      <c r="AD4" s="40">
        <v>6.7677070242813612E-3</v>
      </c>
      <c r="AE4" s="40">
        <v>2.3613894040435723E-6</v>
      </c>
      <c r="AF4" s="40">
        <v>1.7305049594680743E-5</v>
      </c>
      <c r="AG4" s="40">
        <v>5.4599425329718472E-4</v>
      </c>
      <c r="AH4" s="40">
        <v>2.1543583262771254E-3</v>
      </c>
      <c r="AI4" s="40">
        <v>2.655867970962188E-2</v>
      </c>
      <c r="AJ4" s="40">
        <v>2.9353236523223625E-2</v>
      </c>
      <c r="AK4" s="40">
        <v>0</v>
      </c>
      <c r="AL4" s="41"/>
      <c r="AM4" s="40">
        <v>6.2153075666722549E-3</v>
      </c>
      <c r="AN4" s="40">
        <v>7.9488174422333163E-3</v>
      </c>
      <c r="AO4" s="40">
        <v>0.66746496587806103</v>
      </c>
      <c r="AP4" s="40">
        <v>0.70141615500543675</v>
      </c>
      <c r="AQ4" s="40">
        <v>4.1563089598887844E-6</v>
      </c>
      <c r="AR4" s="40" t="e">
        <v>#DIV/0!</v>
      </c>
      <c r="AS4" s="40">
        <v>0</v>
      </c>
      <c r="AT4" s="41"/>
      <c r="AU4" s="40">
        <v>2.3687388838165677E-3</v>
      </c>
      <c r="AV4" s="42">
        <v>3.7184028367183001E-3</v>
      </c>
      <c r="AW4" s="35"/>
    </row>
    <row r="5" spans="1:53" x14ac:dyDescent="0.35">
      <c r="A5" s="27"/>
      <c r="B5" s="27"/>
      <c r="C5" s="27"/>
      <c r="D5" s="27"/>
      <c r="E5" s="27"/>
      <c r="F5" s="27"/>
    </row>
    <row r="6" spans="1:53" x14ac:dyDescent="0.35">
      <c r="A6" s="27"/>
      <c r="B6" s="27"/>
      <c r="C6" s="27"/>
      <c r="D6" s="27"/>
      <c r="E6" s="27"/>
      <c r="F6" s="27"/>
    </row>
    <row r="7" spans="1:53" x14ac:dyDescent="0.35">
      <c r="A7" s="124" t="s">
        <v>45</v>
      </c>
      <c r="B7" s="128" t="s">
        <v>58</v>
      </c>
      <c r="C7" s="128"/>
      <c r="D7" s="128"/>
      <c r="E7" s="128"/>
      <c r="F7" s="129"/>
      <c r="H7" s="132" t="s">
        <v>60</v>
      </c>
      <c r="I7" s="142" t="s">
        <v>48</v>
      </c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4"/>
      <c r="AW7" s="35"/>
    </row>
    <row r="8" spans="1:53" x14ac:dyDescent="0.35">
      <c r="A8" s="124"/>
      <c r="B8" s="29" t="s">
        <v>54</v>
      </c>
      <c r="C8" s="29" t="s">
        <v>55</v>
      </c>
      <c r="D8" s="29" t="s">
        <v>56</v>
      </c>
      <c r="E8" s="29" t="s">
        <v>57</v>
      </c>
      <c r="F8" s="29" t="s">
        <v>0</v>
      </c>
      <c r="H8" s="132"/>
      <c r="I8" s="142" t="s">
        <v>41</v>
      </c>
      <c r="J8" s="143"/>
      <c r="K8" s="143" t="s">
        <v>18</v>
      </c>
      <c r="L8" s="143"/>
      <c r="M8" s="143" t="s">
        <v>19</v>
      </c>
      <c r="N8" s="143"/>
      <c r="O8" s="143" t="s">
        <v>20</v>
      </c>
      <c r="P8" s="143"/>
      <c r="Q8" s="143" t="s">
        <v>21</v>
      </c>
      <c r="R8" s="143"/>
      <c r="S8" s="143" t="s">
        <v>22</v>
      </c>
      <c r="T8" s="143"/>
      <c r="U8" s="143" t="s">
        <v>23</v>
      </c>
      <c r="V8" s="143"/>
      <c r="W8" s="143" t="s">
        <v>24</v>
      </c>
      <c r="X8" s="143"/>
      <c r="Y8" s="143" t="s">
        <v>25</v>
      </c>
      <c r="Z8" s="143"/>
      <c r="AA8" s="143" t="s">
        <v>26</v>
      </c>
      <c r="AB8" s="143"/>
      <c r="AC8" s="143" t="s">
        <v>27</v>
      </c>
      <c r="AD8" s="143"/>
      <c r="AE8" s="143" t="s">
        <v>28</v>
      </c>
      <c r="AF8" s="143"/>
      <c r="AG8" s="143" t="s">
        <v>29</v>
      </c>
      <c r="AH8" s="143"/>
      <c r="AI8" s="143" t="s">
        <v>30</v>
      </c>
      <c r="AJ8" s="143"/>
      <c r="AK8" s="143" t="s">
        <v>31</v>
      </c>
      <c r="AL8" s="143"/>
      <c r="AM8" s="143" t="s">
        <v>32</v>
      </c>
      <c r="AN8" s="143"/>
      <c r="AO8" s="143" t="s">
        <v>33</v>
      </c>
      <c r="AP8" s="143"/>
      <c r="AQ8" s="143" t="s">
        <v>34</v>
      </c>
      <c r="AR8" s="143"/>
      <c r="AS8" s="143" t="s">
        <v>35</v>
      </c>
      <c r="AT8" s="143"/>
      <c r="AU8" s="143" t="s">
        <v>36</v>
      </c>
      <c r="AV8" s="144"/>
      <c r="AW8" s="35"/>
    </row>
    <row r="9" spans="1:53" ht="47" x14ac:dyDescent="0.35">
      <c r="A9" s="124"/>
      <c r="B9" s="29" t="s">
        <v>1</v>
      </c>
      <c r="C9" s="29" t="s">
        <v>1</v>
      </c>
      <c r="D9" s="29" t="s">
        <v>1</v>
      </c>
      <c r="E9" s="29" t="s">
        <v>1</v>
      </c>
      <c r="F9" s="29" t="s">
        <v>1</v>
      </c>
      <c r="H9" s="132"/>
      <c r="I9" s="36" t="s">
        <v>37</v>
      </c>
      <c r="J9" s="37" t="s">
        <v>38</v>
      </c>
      <c r="K9" s="37" t="s">
        <v>37</v>
      </c>
      <c r="L9" s="37" t="s">
        <v>38</v>
      </c>
      <c r="M9" s="37" t="s">
        <v>37</v>
      </c>
      <c r="N9" s="37" t="s">
        <v>38</v>
      </c>
      <c r="O9" s="37" t="s">
        <v>37</v>
      </c>
      <c r="P9" s="37" t="s">
        <v>38</v>
      </c>
      <c r="Q9" s="37" t="s">
        <v>37</v>
      </c>
      <c r="R9" s="37" t="s">
        <v>38</v>
      </c>
      <c r="S9" s="37" t="s">
        <v>37</v>
      </c>
      <c r="T9" s="37" t="s">
        <v>38</v>
      </c>
      <c r="U9" s="37" t="s">
        <v>37</v>
      </c>
      <c r="V9" s="37" t="s">
        <v>38</v>
      </c>
      <c r="W9" s="37" t="s">
        <v>37</v>
      </c>
      <c r="X9" s="37" t="s">
        <v>38</v>
      </c>
      <c r="Y9" s="37" t="s">
        <v>37</v>
      </c>
      <c r="Z9" s="37" t="s">
        <v>38</v>
      </c>
      <c r="AA9" s="37" t="s">
        <v>37</v>
      </c>
      <c r="AB9" s="37" t="s">
        <v>38</v>
      </c>
      <c r="AC9" s="37" t="s">
        <v>37</v>
      </c>
      <c r="AD9" s="37" t="s">
        <v>38</v>
      </c>
      <c r="AE9" s="37" t="s">
        <v>37</v>
      </c>
      <c r="AF9" s="37" t="s">
        <v>38</v>
      </c>
      <c r="AG9" s="37" t="s">
        <v>37</v>
      </c>
      <c r="AH9" s="37" t="s">
        <v>38</v>
      </c>
      <c r="AI9" s="37" t="s">
        <v>37</v>
      </c>
      <c r="AJ9" s="37" t="s">
        <v>38</v>
      </c>
      <c r="AK9" s="37" t="s">
        <v>37</v>
      </c>
      <c r="AL9" s="37" t="s">
        <v>38</v>
      </c>
      <c r="AM9" s="37" t="s">
        <v>37</v>
      </c>
      <c r="AN9" s="37" t="s">
        <v>38</v>
      </c>
      <c r="AO9" s="37" t="s">
        <v>37</v>
      </c>
      <c r="AP9" s="37" t="s">
        <v>38</v>
      </c>
      <c r="AQ9" s="37" t="s">
        <v>37</v>
      </c>
      <c r="AR9" s="37" t="s">
        <v>38</v>
      </c>
      <c r="AS9" s="37" t="s">
        <v>37</v>
      </c>
      <c r="AT9" s="37" t="s">
        <v>38</v>
      </c>
      <c r="AU9" s="37" t="s">
        <v>37</v>
      </c>
      <c r="AV9" s="38" t="s">
        <v>38</v>
      </c>
      <c r="AW9" s="35"/>
    </row>
    <row r="10" spans="1:53" x14ac:dyDescent="0.35">
      <c r="A10" s="125"/>
      <c r="B10" s="32">
        <f>I10+K10</f>
        <v>6.3933775173460384E-4</v>
      </c>
      <c r="C10" s="32">
        <f>SUM(M10,O10,Q10,S10,U10,W10)</f>
        <v>0.19718374552178272</v>
      </c>
      <c r="D10" s="32">
        <f>Y10+AA10+AC10+AE10</f>
        <v>5.1187171457294608E-2</v>
      </c>
      <c r="E10" s="32">
        <f>AO10</f>
        <v>0.71731083086785941</v>
      </c>
      <c r="F10" s="32">
        <f>AG10+AI10+AK10+AM10+AQ10+AS10+AU10</f>
        <v>3.367891440132343E-2</v>
      </c>
      <c r="H10" s="132"/>
      <c r="I10" s="39">
        <v>9.615829656921768E-5</v>
      </c>
      <c r="J10" s="40">
        <v>1.8611086776239009E-4</v>
      </c>
      <c r="K10" s="40">
        <v>5.4317945516538615E-4</v>
      </c>
      <c r="L10" s="40">
        <v>7.5403863802656014E-4</v>
      </c>
      <c r="M10" s="40">
        <v>0</v>
      </c>
      <c r="N10" s="41"/>
      <c r="O10" s="40">
        <v>8.1781198460804782E-6</v>
      </c>
      <c r="P10" s="40">
        <v>1.7356791696220735E-5</v>
      </c>
      <c r="Q10" s="40">
        <v>1.9779986432464469E-3</v>
      </c>
      <c r="R10" s="40">
        <v>2.4265219157970697E-3</v>
      </c>
      <c r="S10" s="40">
        <v>1.4299093507006548E-3</v>
      </c>
      <c r="T10" s="40">
        <v>1.788156084622066E-3</v>
      </c>
      <c r="U10" s="40">
        <v>9.9699462356928739E-2</v>
      </c>
      <c r="V10" s="40">
        <v>0.103538339917748</v>
      </c>
      <c r="W10" s="40">
        <v>9.4068197051060801E-2</v>
      </c>
      <c r="X10" s="40">
        <v>9.7330578232487835E-2</v>
      </c>
      <c r="Y10" s="40">
        <v>4.7785036293209779E-2</v>
      </c>
      <c r="Z10" s="40">
        <v>4.9889856887398949E-2</v>
      </c>
      <c r="AA10" s="40">
        <v>4.8976524753116841E-5</v>
      </c>
      <c r="AB10" s="40">
        <v>7.3220540557199297E-5</v>
      </c>
      <c r="AC10" s="40">
        <v>3.3297088099046705E-3</v>
      </c>
      <c r="AD10" s="40">
        <v>4.2529401815099878E-3</v>
      </c>
      <c r="AE10" s="40">
        <v>2.3449829427040527E-5</v>
      </c>
      <c r="AF10" s="40">
        <v>5.9745418647533E-5</v>
      </c>
      <c r="AG10" s="40">
        <v>8.3270467957612968E-6</v>
      </c>
      <c r="AH10" s="40">
        <v>3.5250995444670076E-5</v>
      </c>
      <c r="AI10" s="40">
        <v>1.9976313864695186E-2</v>
      </c>
      <c r="AJ10" s="40">
        <v>2.1562374802677718E-2</v>
      </c>
      <c r="AK10" s="40">
        <v>2.1813173182814656E-5</v>
      </c>
      <c r="AL10" s="41"/>
      <c r="AM10" s="40">
        <v>1.1753400020138204E-2</v>
      </c>
      <c r="AN10" s="40">
        <v>1.5233623718220037E-2</v>
      </c>
      <c r="AO10" s="40">
        <v>0.71731083086785941</v>
      </c>
      <c r="AP10" s="40">
        <v>0.74059763634609443</v>
      </c>
      <c r="AQ10" s="40">
        <v>0</v>
      </c>
      <c r="AR10" s="41"/>
      <c r="AS10" s="40">
        <v>9.374674779582554E-5</v>
      </c>
      <c r="AT10" s="40">
        <v>4.6365766299770954E-4</v>
      </c>
      <c r="AU10" s="40">
        <v>1.8253135487156361E-3</v>
      </c>
      <c r="AV10" s="42">
        <v>2.399894438254942E-3</v>
      </c>
      <c r="AW10" s="35"/>
    </row>
    <row r="11" spans="1:53" x14ac:dyDescent="0.35">
      <c r="A11" s="27"/>
      <c r="B11" s="27"/>
      <c r="C11" s="27"/>
      <c r="D11" s="27"/>
      <c r="E11" s="27"/>
      <c r="F11" s="27"/>
    </row>
    <row r="12" spans="1:53" x14ac:dyDescent="0.35">
      <c r="A12" s="27"/>
      <c r="B12" s="27"/>
      <c r="C12" s="27"/>
      <c r="D12" s="27"/>
      <c r="E12" s="27"/>
      <c r="F12" s="27"/>
    </row>
    <row r="13" spans="1:53" ht="14.5" customHeight="1" x14ac:dyDescent="0.35">
      <c r="A13" s="124" t="s">
        <v>46</v>
      </c>
      <c r="B13" s="128" t="s">
        <v>58</v>
      </c>
      <c r="C13" s="128"/>
      <c r="D13" s="128"/>
      <c r="E13" s="128"/>
      <c r="F13" s="129"/>
      <c r="H13" s="132" t="s">
        <v>61</v>
      </c>
      <c r="I13" s="142" t="s">
        <v>48</v>
      </c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4"/>
      <c r="AW13" s="59"/>
      <c r="AX13" s="59"/>
      <c r="AY13" s="59"/>
      <c r="AZ13" s="60"/>
      <c r="BA13" s="35"/>
    </row>
    <row r="14" spans="1:53" ht="14.5" customHeight="1" x14ac:dyDescent="0.35">
      <c r="A14" s="124"/>
      <c r="B14" s="29" t="s">
        <v>54</v>
      </c>
      <c r="C14" s="29" t="s">
        <v>55</v>
      </c>
      <c r="D14" s="29" t="s">
        <v>56</v>
      </c>
      <c r="E14" s="29" t="s">
        <v>57</v>
      </c>
      <c r="F14" s="29" t="s">
        <v>0</v>
      </c>
      <c r="H14" s="132"/>
      <c r="I14" s="142" t="s">
        <v>41</v>
      </c>
      <c r="J14" s="143"/>
      <c r="K14" s="143" t="s">
        <v>18</v>
      </c>
      <c r="L14" s="143"/>
      <c r="M14" s="143" t="s">
        <v>19</v>
      </c>
      <c r="N14" s="143"/>
      <c r="O14" s="143" t="s">
        <v>20</v>
      </c>
      <c r="P14" s="143"/>
      <c r="Q14" s="143" t="s">
        <v>21</v>
      </c>
      <c r="R14" s="143"/>
      <c r="S14" s="143" t="s">
        <v>22</v>
      </c>
      <c r="T14" s="143"/>
      <c r="U14" s="143" t="s">
        <v>23</v>
      </c>
      <c r="V14" s="143"/>
      <c r="W14" s="143" t="s">
        <v>24</v>
      </c>
      <c r="X14" s="143"/>
      <c r="Y14" s="143" t="s">
        <v>49</v>
      </c>
      <c r="Z14" s="143"/>
      <c r="AA14" s="143" t="s">
        <v>26</v>
      </c>
      <c r="AB14" s="143"/>
      <c r="AC14" s="143" t="s">
        <v>50</v>
      </c>
      <c r="AD14" s="143"/>
      <c r="AE14" s="143" t="s">
        <v>51</v>
      </c>
      <c r="AF14" s="143"/>
      <c r="AG14" s="143" t="s">
        <v>29</v>
      </c>
      <c r="AH14" s="143"/>
      <c r="AI14" s="143" t="s">
        <v>30</v>
      </c>
      <c r="AJ14" s="143"/>
      <c r="AK14" s="143" t="s">
        <v>31</v>
      </c>
      <c r="AL14" s="143"/>
      <c r="AM14" s="143" t="s">
        <v>52</v>
      </c>
      <c r="AN14" s="143"/>
      <c r="AO14" s="143" t="s">
        <v>53</v>
      </c>
      <c r="AP14" s="143"/>
      <c r="AQ14" s="143" t="s">
        <v>34</v>
      </c>
      <c r="AR14" s="143"/>
      <c r="AS14" s="143" t="s">
        <v>35</v>
      </c>
      <c r="AT14" s="143"/>
      <c r="AU14" s="143" t="s">
        <v>36</v>
      </c>
      <c r="AV14" s="144"/>
      <c r="AW14" s="35"/>
    </row>
    <row r="15" spans="1:53" ht="47" x14ac:dyDescent="0.35">
      <c r="A15" s="124"/>
      <c r="B15" s="29" t="s">
        <v>1</v>
      </c>
      <c r="C15" s="29" t="s">
        <v>1</v>
      </c>
      <c r="D15" s="29" t="s">
        <v>1</v>
      </c>
      <c r="E15" s="29" t="s">
        <v>1</v>
      </c>
      <c r="F15" s="29" t="s">
        <v>1</v>
      </c>
      <c r="H15" s="132"/>
      <c r="I15" s="36" t="s">
        <v>37</v>
      </c>
      <c r="J15" s="37" t="s">
        <v>38</v>
      </c>
      <c r="K15" s="37" t="s">
        <v>37</v>
      </c>
      <c r="L15" s="37" t="s">
        <v>38</v>
      </c>
      <c r="M15" s="37" t="s">
        <v>37</v>
      </c>
      <c r="N15" s="37" t="s">
        <v>38</v>
      </c>
      <c r="O15" s="37" t="s">
        <v>37</v>
      </c>
      <c r="P15" s="37" t="s">
        <v>38</v>
      </c>
      <c r="Q15" s="37" t="s">
        <v>37</v>
      </c>
      <c r="R15" s="37" t="s">
        <v>38</v>
      </c>
      <c r="S15" s="37" t="s">
        <v>37</v>
      </c>
      <c r="T15" s="37" t="s">
        <v>38</v>
      </c>
      <c r="U15" s="37" t="s">
        <v>37</v>
      </c>
      <c r="V15" s="37" t="s">
        <v>38</v>
      </c>
      <c r="W15" s="37" t="s">
        <v>37</v>
      </c>
      <c r="X15" s="37" t="s">
        <v>38</v>
      </c>
      <c r="Y15" s="37" t="s">
        <v>37</v>
      </c>
      <c r="Z15" s="37" t="s">
        <v>38</v>
      </c>
      <c r="AA15" s="37" t="s">
        <v>37</v>
      </c>
      <c r="AB15" s="37" t="s">
        <v>38</v>
      </c>
      <c r="AC15" s="37" t="s">
        <v>37</v>
      </c>
      <c r="AD15" s="37" t="s">
        <v>38</v>
      </c>
      <c r="AE15" s="37" t="s">
        <v>37</v>
      </c>
      <c r="AF15" s="37" t="s">
        <v>38</v>
      </c>
      <c r="AG15" s="37" t="s">
        <v>37</v>
      </c>
      <c r="AH15" s="37" t="s">
        <v>38</v>
      </c>
      <c r="AI15" s="37" t="s">
        <v>37</v>
      </c>
      <c r="AJ15" s="37" t="s">
        <v>38</v>
      </c>
      <c r="AK15" s="37" t="s">
        <v>37</v>
      </c>
      <c r="AL15" s="37" t="s">
        <v>38</v>
      </c>
      <c r="AM15" s="37" t="s">
        <v>37</v>
      </c>
      <c r="AN15" s="37" t="s">
        <v>38</v>
      </c>
      <c r="AO15" s="37" t="s">
        <v>37</v>
      </c>
      <c r="AP15" s="37" t="s">
        <v>38</v>
      </c>
      <c r="AQ15" s="37" t="s">
        <v>37</v>
      </c>
      <c r="AR15" s="37" t="s">
        <v>38</v>
      </c>
      <c r="AS15" s="37" t="s">
        <v>37</v>
      </c>
      <c r="AT15" s="37" t="s">
        <v>38</v>
      </c>
      <c r="AU15" s="37" t="s">
        <v>37</v>
      </c>
      <c r="AV15" s="38" t="s">
        <v>38</v>
      </c>
      <c r="AW15" s="35"/>
    </row>
    <row r="16" spans="1:53" x14ac:dyDescent="0.35">
      <c r="A16" s="125"/>
      <c r="B16" s="32">
        <f>I16+K16</f>
        <v>6.9359480088559077E-4</v>
      </c>
      <c r="C16" s="32">
        <f>SUM(M16,O16,Q16,S16,U16,W16)</f>
        <v>0.1683696215889072</v>
      </c>
      <c r="D16" s="32">
        <f>Y16+AA16+AC16+AE16</f>
        <v>4.0244676949278142E-2</v>
      </c>
      <c r="E16" s="32">
        <f>AO16</f>
        <v>0.76982194471284926</v>
      </c>
      <c r="F16" s="32">
        <f>AG16+AI16+AK16+AM16+AQ16+AS16+AU16</f>
        <v>2.0870161948076886E-2</v>
      </c>
      <c r="H16" s="132"/>
      <c r="I16" s="39">
        <v>9.5209713780213337E-5</v>
      </c>
      <c r="J16" s="40">
        <v>1.8141767830107448E-4</v>
      </c>
      <c r="K16" s="40">
        <v>5.9838508710537749E-4</v>
      </c>
      <c r="L16" s="40">
        <v>7.4903855989157846E-4</v>
      </c>
      <c r="M16" s="40">
        <v>7.6012877618219916E-6</v>
      </c>
      <c r="N16" s="40" t="e">
        <v>#DIV/0!</v>
      </c>
      <c r="O16" s="40">
        <v>0</v>
      </c>
      <c r="P16" s="41"/>
      <c r="Q16" s="40">
        <v>2.3910492584990357E-3</v>
      </c>
      <c r="R16" s="40">
        <v>2.959637817334783E-3</v>
      </c>
      <c r="S16" s="40">
        <v>6.2016114076422595E-4</v>
      </c>
      <c r="T16" s="40">
        <v>8.9444074560069309E-4</v>
      </c>
      <c r="U16" s="40">
        <v>8.7867882913558779E-2</v>
      </c>
      <c r="V16" s="40">
        <v>9.1049678995587677E-2</v>
      </c>
      <c r="W16" s="40">
        <v>7.7482926988323333E-2</v>
      </c>
      <c r="X16" s="40">
        <v>8.0188040917278172E-2</v>
      </c>
      <c r="Y16" s="40">
        <v>3.6309967883774809E-2</v>
      </c>
      <c r="Z16" s="40">
        <v>3.7740026042897265E-2</v>
      </c>
      <c r="AA16" s="40">
        <v>3.8059682165771309E-5</v>
      </c>
      <c r="AB16" s="40">
        <v>7.2724568163329769E-5</v>
      </c>
      <c r="AC16" s="40">
        <v>3.8945130429622458E-3</v>
      </c>
      <c r="AD16" s="40">
        <v>5.2225746031979003E-3</v>
      </c>
      <c r="AE16" s="40">
        <v>2.1363403753204129E-6</v>
      </c>
      <c r="AF16" s="40">
        <v>3.2052508662040027E-6</v>
      </c>
      <c r="AG16" s="40">
        <v>0</v>
      </c>
      <c r="AH16" s="41"/>
      <c r="AI16" s="40">
        <v>1.3682478422982768E-2</v>
      </c>
      <c r="AJ16" s="40">
        <v>1.4695542856743727E-2</v>
      </c>
      <c r="AK16" s="40">
        <v>0</v>
      </c>
      <c r="AL16" s="41"/>
      <c r="AM16" s="40">
        <v>6.3269888866199133E-3</v>
      </c>
      <c r="AN16" s="40">
        <v>7.7661077167071133E-3</v>
      </c>
      <c r="AO16" s="40">
        <v>0.76982194471284926</v>
      </c>
      <c r="AP16" s="40">
        <v>0.7940634930286824</v>
      </c>
      <c r="AQ16" s="40">
        <v>2.1523687852655019E-7</v>
      </c>
      <c r="AR16" s="41"/>
      <c r="AS16" s="40">
        <v>6.2466102952853904E-7</v>
      </c>
      <c r="AT16" s="40">
        <v>8.8051206131258332E-7</v>
      </c>
      <c r="AU16" s="40">
        <v>8.5985474056615523E-4</v>
      </c>
      <c r="AV16" s="42">
        <v>1.269878599197146E-3</v>
      </c>
      <c r="AW16" s="35"/>
    </row>
    <row r="18" spans="11:11" x14ac:dyDescent="0.35">
      <c r="K18" s="53"/>
    </row>
  </sheetData>
  <mergeCells count="72">
    <mergeCell ref="AI2:AJ2"/>
    <mergeCell ref="AK2:AL2"/>
    <mergeCell ref="I1:AV1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H1:H4"/>
    <mergeCell ref="H7:H10"/>
    <mergeCell ref="H13:H16"/>
    <mergeCell ref="I7:AV7"/>
    <mergeCell ref="I8:J8"/>
    <mergeCell ref="K8:L8"/>
    <mergeCell ref="M8:N8"/>
    <mergeCell ref="AM2:AN2"/>
    <mergeCell ref="AO2:AP2"/>
    <mergeCell ref="AQ2:AR2"/>
    <mergeCell ref="AS2:AT2"/>
    <mergeCell ref="AU2:AV2"/>
    <mergeCell ref="AA2:AB2"/>
    <mergeCell ref="AC2:AD2"/>
    <mergeCell ref="AE2:AF2"/>
    <mergeCell ref="AG2:AH2"/>
    <mergeCell ref="O8:P8"/>
    <mergeCell ref="Q8:R8"/>
    <mergeCell ref="S8:T8"/>
    <mergeCell ref="U8:V8"/>
    <mergeCell ref="W8:X8"/>
    <mergeCell ref="AU8:AV8"/>
    <mergeCell ref="AA8:AB8"/>
    <mergeCell ref="AC8:AD8"/>
    <mergeCell ref="AE8:AF8"/>
    <mergeCell ref="AG8:AH8"/>
    <mergeCell ref="AI8:AJ8"/>
    <mergeCell ref="AK8:AL8"/>
    <mergeCell ref="S14:T14"/>
    <mergeCell ref="AM8:AN8"/>
    <mergeCell ref="AO8:AP8"/>
    <mergeCell ref="AQ8:AR8"/>
    <mergeCell ref="AS8:AT8"/>
    <mergeCell ref="Y8:Z8"/>
    <mergeCell ref="W14:X14"/>
    <mergeCell ref="Y14:Z14"/>
    <mergeCell ref="AA14:AB14"/>
    <mergeCell ref="AC14:AD14"/>
    <mergeCell ref="AE14:AF14"/>
    <mergeCell ref="I14:J14"/>
    <mergeCell ref="K14:L14"/>
    <mergeCell ref="M14:N14"/>
    <mergeCell ref="O14:P14"/>
    <mergeCell ref="Q14:R14"/>
    <mergeCell ref="B13:F13"/>
    <mergeCell ref="I13:AV13"/>
    <mergeCell ref="A1:A4"/>
    <mergeCell ref="B1:F1"/>
    <mergeCell ref="A7:A10"/>
    <mergeCell ref="B7:F7"/>
    <mergeCell ref="A13:A16"/>
    <mergeCell ref="AS14:AT14"/>
    <mergeCell ref="AU14:AV14"/>
    <mergeCell ref="AG14:AH14"/>
    <mergeCell ref="AI14:AJ14"/>
    <mergeCell ref="AK14:AL14"/>
    <mergeCell ref="AM14:AN14"/>
    <mergeCell ref="AO14:AP14"/>
    <mergeCell ref="AQ14:AR14"/>
    <mergeCell ref="U14:V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D1" sqref="D1"/>
    </sheetView>
  </sheetViews>
  <sheetFormatPr baseColWidth="10" defaultRowHeight="14.5" x14ac:dyDescent="0.35"/>
  <cols>
    <col min="6" max="6" width="10.90625" customWidth="1"/>
    <col min="11" max="11" width="10.90625" customWidth="1"/>
  </cols>
  <sheetData>
    <row r="1" spans="1:15" ht="24" x14ac:dyDescent="0.35">
      <c r="A1" s="145">
        <v>2010</v>
      </c>
      <c r="B1" s="145"/>
      <c r="C1" s="61" t="s">
        <v>62</v>
      </c>
      <c r="D1" s="1" t="s">
        <v>3</v>
      </c>
      <c r="E1" s="62"/>
      <c r="F1" s="145">
        <v>2010</v>
      </c>
      <c r="G1" s="145"/>
      <c r="H1" s="61" t="s">
        <v>62</v>
      </c>
      <c r="I1" s="1" t="s">
        <v>3</v>
      </c>
      <c r="J1" s="62"/>
      <c r="K1" s="145">
        <v>2010</v>
      </c>
      <c r="L1" s="145"/>
      <c r="M1" s="61" t="s">
        <v>62</v>
      </c>
      <c r="N1" s="1" t="s">
        <v>3</v>
      </c>
      <c r="O1" s="62"/>
    </row>
    <row r="2" spans="1:15" ht="34.5" x14ac:dyDescent="0.35">
      <c r="A2" s="146" t="s">
        <v>63</v>
      </c>
      <c r="B2" s="63" t="s">
        <v>64</v>
      </c>
      <c r="C2" s="64">
        <v>7.0321037962373739E-2</v>
      </c>
      <c r="D2" s="65">
        <v>2.5787337073110789E-2</v>
      </c>
      <c r="E2" s="62"/>
      <c r="F2" s="146" t="s">
        <v>73</v>
      </c>
      <c r="G2" s="63" t="s">
        <v>74</v>
      </c>
      <c r="H2" s="64">
        <v>8.9044159661503405E-2</v>
      </c>
      <c r="I2" s="65">
        <v>7.1709561092888063E-3</v>
      </c>
      <c r="J2" s="62"/>
      <c r="K2" s="146" t="s">
        <v>84</v>
      </c>
      <c r="L2" s="63" t="s">
        <v>85</v>
      </c>
      <c r="M2" s="64">
        <v>0.1583521049261932</v>
      </c>
      <c r="N2" s="65">
        <v>1.4604802828919988E-2</v>
      </c>
      <c r="O2" s="62"/>
    </row>
    <row r="3" spans="1:15" ht="34.5" x14ac:dyDescent="0.35">
      <c r="A3" s="147"/>
      <c r="B3" s="66" t="s">
        <v>65</v>
      </c>
      <c r="C3" s="67">
        <v>4.4441110099049819E-3</v>
      </c>
      <c r="D3" s="68">
        <v>7.8545176063882904E-3</v>
      </c>
      <c r="E3" s="62"/>
      <c r="F3" s="147"/>
      <c r="G3" s="66" t="s">
        <v>64</v>
      </c>
      <c r="H3" s="67">
        <v>9.289041030460149E-2</v>
      </c>
      <c r="I3" s="68">
        <v>7.1545212624156002E-3</v>
      </c>
      <c r="J3" s="62"/>
      <c r="K3" s="147"/>
      <c r="L3" s="66" t="s">
        <v>86</v>
      </c>
      <c r="M3" s="67">
        <v>0.27403486526840543</v>
      </c>
      <c r="N3" s="68">
        <v>1.749147794728606E-2</v>
      </c>
      <c r="O3" s="62"/>
    </row>
    <row r="4" spans="1:15" ht="23" x14ac:dyDescent="0.35">
      <c r="A4" s="147"/>
      <c r="B4" s="66" t="s">
        <v>66</v>
      </c>
      <c r="C4" s="67">
        <v>2.7307847828385553E-3</v>
      </c>
      <c r="D4" s="68">
        <v>9.5678438334547179E-3</v>
      </c>
      <c r="E4" s="62"/>
      <c r="F4" s="147"/>
      <c r="G4" s="66" t="s">
        <v>75</v>
      </c>
      <c r="H4" s="67">
        <v>0.18775645219807888</v>
      </c>
      <c r="I4" s="68">
        <v>9.6691994962090633E-3</v>
      </c>
      <c r="J4" s="62"/>
      <c r="K4" s="147"/>
      <c r="L4" s="66" t="s">
        <v>87</v>
      </c>
      <c r="M4" s="67">
        <v>5.651553761827896E-2</v>
      </c>
      <c r="N4" s="68">
        <v>9.4233671001659192E-3</v>
      </c>
      <c r="O4" s="62"/>
    </row>
    <row r="5" spans="1:15" ht="46" x14ac:dyDescent="0.35">
      <c r="A5" s="147"/>
      <c r="B5" s="66" t="s">
        <v>67</v>
      </c>
      <c r="C5" s="67">
        <v>0.22918405984436518</v>
      </c>
      <c r="D5" s="68">
        <v>3.9221820003011221E-2</v>
      </c>
      <c r="E5" s="62"/>
      <c r="F5" s="147"/>
      <c r="G5" s="66" t="s">
        <v>76</v>
      </c>
      <c r="H5" s="67">
        <v>4.7996961306947611E-2</v>
      </c>
      <c r="I5" s="68">
        <v>5.3316484034550415E-3</v>
      </c>
      <c r="J5" s="62"/>
      <c r="K5" s="147"/>
      <c r="L5" s="66" t="s">
        <v>65</v>
      </c>
      <c r="M5" s="67">
        <v>2.8973655781291005E-2</v>
      </c>
      <c r="N5" s="68">
        <v>7.2250586765660457E-3</v>
      </c>
      <c r="O5" s="62"/>
    </row>
    <row r="6" spans="1:15" ht="34.5" x14ac:dyDescent="0.35">
      <c r="A6" s="147"/>
      <c r="B6" s="66" t="s">
        <v>68</v>
      </c>
      <c r="C6" s="67">
        <v>3.6353274769860906E-3</v>
      </c>
      <c r="D6" s="68">
        <v>8.6633011393071821E-3</v>
      </c>
      <c r="E6" s="62"/>
      <c r="F6" s="147"/>
      <c r="G6" s="66" t="s">
        <v>66</v>
      </c>
      <c r="H6" s="67">
        <v>3.42662955938917E-3</v>
      </c>
      <c r="I6" s="68">
        <v>1.7321435123165878E-3</v>
      </c>
      <c r="J6" s="62"/>
      <c r="K6" s="147"/>
      <c r="L6" s="66" t="s">
        <v>66</v>
      </c>
      <c r="M6" s="67">
        <v>9.5638589921090648E-3</v>
      </c>
      <c r="N6" s="68">
        <v>4.5746498232834051E-3</v>
      </c>
      <c r="O6" s="62"/>
    </row>
    <row r="7" spans="1:15" ht="34.5" x14ac:dyDescent="0.35">
      <c r="A7" s="147"/>
      <c r="B7" s="66" t="s">
        <v>69</v>
      </c>
      <c r="C7" s="67">
        <v>4.4308990885737379E-2</v>
      </c>
      <c r="D7" s="68">
        <v>2.2197835101586336E-2</v>
      </c>
      <c r="E7" s="62"/>
      <c r="F7" s="147"/>
      <c r="G7" s="66" t="s">
        <v>67</v>
      </c>
      <c r="H7" s="67">
        <v>2.4561268649338122E-2</v>
      </c>
      <c r="I7" s="68">
        <v>4.0441526839319203E-3</v>
      </c>
      <c r="J7" s="62"/>
      <c r="K7" s="147"/>
      <c r="L7" s="66" t="s">
        <v>67</v>
      </c>
      <c r="M7" s="67">
        <v>5.5583034373162692E-2</v>
      </c>
      <c r="N7" s="68">
        <v>9.7444033170315317E-3</v>
      </c>
      <c r="O7" s="62"/>
    </row>
    <row r="8" spans="1:15" ht="34.5" x14ac:dyDescent="0.35">
      <c r="A8" s="147"/>
      <c r="B8" s="66" t="s">
        <v>70</v>
      </c>
      <c r="C8" s="67">
        <v>0.24035763900726292</v>
      </c>
      <c r="D8" s="68">
        <v>4.1351515947148143E-2</v>
      </c>
      <c r="E8" s="62"/>
      <c r="F8" s="147"/>
      <c r="G8" s="66" t="s">
        <v>68</v>
      </c>
      <c r="H8" s="67">
        <v>8.081912560372783E-3</v>
      </c>
      <c r="I8" s="68">
        <v>2.3859388982454995E-3</v>
      </c>
      <c r="J8" s="62"/>
      <c r="K8" s="147"/>
      <c r="L8" s="66" t="s">
        <v>68</v>
      </c>
      <c r="M8" s="67">
        <v>6.7026197822708244E-3</v>
      </c>
      <c r="N8" s="68">
        <v>3.9900312310751085E-3</v>
      </c>
      <c r="O8" s="62"/>
    </row>
    <row r="9" spans="1:15" ht="34.5" x14ac:dyDescent="0.35">
      <c r="A9" s="147"/>
      <c r="B9" s="66" t="s">
        <v>71</v>
      </c>
      <c r="C9" s="67">
        <v>2.6752051997425913E-3</v>
      </c>
      <c r="D9" s="68">
        <v>9.6234234165506818E-3</v>
      </c>
      <c r="E9" s="62"/>
      <c r="F9" s="147"/>
      <c r="G9" s="66" t="s">
        <v>77</v>
      </c>
      <c r="H9" s="67">
        <v>8.3458614384052887E-2</v>
      </c>
      <c r="I9" s="68">
        <v>6.8921042997733828E-3</v>
      </c>
      <c r="J9" s="62"/>
      <c r="K9" s="147"/>
      <c r="L9" s="66" t="s">
        <v>88</v>
      </c>
      <c r="M9" s="67">
        <v>2.1844035854051169E-3</v>
      </c>
      <c r="N9" s="68">
        <v>2.6235392322055385E-3</v>
      </c>
      <c r="O9" s="62"/>
    </row>
    <row r="10" spans="1:15" ht="34.5" x14ac:dyDescent="0.35">
      <c r="A10" s="148"/>
      <c r="B10" s="69" t="s">
        <v>72</v>
      </c>
      <c r="C10" s="70">
        <v>0.4023428438307885</v>
      </c>
      <c r="D10" s="71">
        <v>4.5452988729093147E-2</v>
      </c>
      <c r="E10" s="62"/>
      <c r="F10" s="147"/>
      <c r="G10" s="66" t="s">
        <v>78</v>
      </c>
      <c r="H10" s="67">
        <v>0.2358505009958517</v>
      </c>
      <c r="I10" s="68">
        <v>1.0305814075912023E-2</v>
      </c>
      <c r="J10" s="62"/>
      <c r="K10" s="147"/>
      <c r="L10" s="66" t="s">
        <v>89</v>
      </c>
      <c r="M10" s="67">
        <v>4.1376496791662817E-2</v>
      </c>
      <c r="N10" s="68">
        <v>8.5675233962185376E-3</v>
      </c>
      <c r="O10" s="62"/>
    </row>
    <row r="11" spans="1:15" ht="23" x14ac:dyDescent="0.35">
      <c r="F11" s="147"/>
      <c r="G11" s="66" t="s">
        <v>79</v>
      </c>
      <c r="H11" s="67">
        <v>8.9511299987093118E-3</v>
      </c>
      <c r="I11" s="68">
        <v>2.5007080141895288E-3</v>
      </c>
      <c r="J11" s="62"/>
      <c r="K11" s="147"/>
      <c r="L11" s="66" t="s">
        <v>79</v>
      </c>
      <c r="M11" s="67">
        <v>3.6083064146494805E-3</v>
      </c>
      <c r="N11" s="68">
        <v>2.7451068421855472E-3</v>
      </c>
      <c r="O11" s="62"/>
    </row>
    <row r="12" spans="1:15" ht="23" x14ac:dyDescent="0.35">
      <c r="F12" s="147"/>
      <c r="G12" s="66" t="s">
        <v>80</v>
      </c>
      <c r="H12" s="67">
        <v>6.0213239271502805E-3</v>
      </c>
      <c r="I12" s="68">
        <v>2.2072975170910215E-3</v>
      </c>
      <c r="J12" s="62"/>
      <c r="K12" s="147"/>
      <c r="L12" s="66" t="s">
        <v>80</v>
      </c>
      <c r="M12" s="67">
        <v>1.1485174269310661E-2</v>
      </c>
      <c r="N12" s="68">
        <v>4.677855578208389E-3</v>
      </c>
      <c r="O12" s="62"/>
    </row>
    <row r="13" spans="1:15" ht="34.5" x14ac:dyDescent="0.35">
      <c r="F13" s="147"/>
      <c r="G13" s="66" t="s">
        <v>81</v>
      </c>
      <c r="H13" s="67">
        <v>0.11991031291834708</v>
      </c>
      <c r="I13" s="68">
        <v>7.9765943616860735E-3</v>
      </c>
      <c r="J13" s="62"/>
      <c r="K13" s="147"/>
      <c r="L13" s="66" t="s">
        <v>78</v>
      </c>
      <c r="M13" s="67">
        <v>0.10413922910995516</v>
      </c>
      <c r="N13" s="68">
        <v>1.2482964307480693E-2</v>
      </c>
      <c r="O13" s="62"/>
    </row>
    <row r="14" spans="1:15" ht="34.5" x14ac:dyDescent="0.35">
      <c r="F14" s="147"/>
      <c r="G14" s="66" t="s">
        <v>82</v>
      </c>
      <c r="H14" s="67">
        <v>2.7522206155667387E-3</v>
      </c>
      <c r="I14" s="68">
        <v>1.613819680470416E-3</v>
      </c>
      <c r="J14" s="62"/>
      <c r="K14" s="147"/>
      <c r="L14" s="66" t="s">
        <v>90</v>
      </c>
      <c r="M14" s="67">
        <v>9.6841326591500007E-2</v>
      </c>
      <c r="N14" s="68">
        <v>1.2005527785380901E-2</v>
      </c>
      <c r="O14" s="62"/>
    </row>
    <row r="15" spans="1:15" ht="34.5" x14ac:dyDescent="0.35">
      <c r="F15" s="148"/>
      <c r="G15" s="69" t="s">
        <v>83</v>
      </c>
      <c r="H15" s="70">
        <v>8.929810292009091E-2</v>
      </c>
      <c r="I15" s="71">
        <v>7.1423937636800605E-3</v>
      </c>
      <c r="J15" s="62"/>
      <c r="K15" s="147"/>
      <c r="L15" s="66" t="s">
        <v>91</v>
      </c>
      <c r="M15" s="67">
        <v>3.4472373226461128E-2</v>
      </c>
      <c r="N15" s="68">
        <v>8.0048922694145944E-3</v>
      </c>
      <c r="O15" s="62"/>
    </row>
    <row r="16" spans="1:15" x14ac:dyDescent="0.35">
      <c r="K16" s="148"/>
      <c r="L16" s="69" t="s">
        <v>83</v>
      </c>
      <c r="M16" s="70">
        <v>0.11616701326934695</v>
      </c>
      <c r="N16" s="71">
        <v>1.297630287094978E-2</v>
      </c>
      <c r="O16" s="62"/>
    </row>
    <row r="19" spans="1:15" ht="24" x14ac:dyDescent="0.35">
      <c r="A19" s="145">
        <v>2015</v>
      </c>
      <c r="B19" s="145"/>
      <c r="C19" s="61" t="s">
        <v>62</v>
      </c>
      <c r="D19" s="1" t="s">
        <v>3</v>
      </c>
      <c r="E19" s="62"/>
      <c r="F19" s="145">
        <v>2015</v>
      </c>
      <c r="G19" s="145"/>
      <c r="H19" s="61" t="s">
        <v>62</v>
      </c>
      <c r="I19" s="1" t="s">
        <v>3</v>
      </c>
      <c r="J19" s="62"/>
      <c r="K19" s="145">
        <v>2015</v>
      </c>
      <c r="L19" s="145"/>
      <c r="M19" s="61" t="s">
        <v>62</v>
      </c>
      <c r="N19" s="1" t="s">
        <v>3</v>
      </c>
      <c r="O19" s="62"/>
    </row>
    <row r="20" spans="1:15" ht="46" x14ac:dyDescent="0.35">
      <c r="A20" s="146" t="s">
        <v>92</v>
      </c>
      <c r="B20" s="63" t="s">
        <v>93</v>
      </c>
      <c r="C20" s="64">
        <v>0.25573303151875193</v>
      </c>
      <c r="D20" s="65">
        <v>4.3449640353887209E-2</v>
      </c>
      <c r="E20" s="62"/>
      <c r="F20" s="146" t="s">
        <v>100</v>
      </c>
      <c r="G20" s="63" t="s">
        <v>95</v>
      </c>
      <c r="H20" s="64">
        <v>0.13386215519131486</v>
      </c>
      <c r="I20" s="65">
        <v>8.3102501766733894E-3</v>
      </c>
      <c r="J20" s="62"/>
      <c r="K20" s="146" t="s">
        <v>102</v>
      </c>
      <c r="L20" s="63" t="s">
        <v>95</v>
      </c>
      <c r="M20" s="64">
        <v>0.24199113236256309</v>
      </c>
      <c r="N20" s="65">
        <v>1.7140089891886756E-2</v>
      </c>
      <c r="O20" s="62"/>
    </row>
    <row r="21" spans="1:15" ht="34.5" x14ac:dyDescent="0.35">
      <c r="A21" s="147"/>
      <c r="B21" s="66" t="s">
        <v>94</v>
      </c>
      <c r="C21" s="67">
        <v>0.1749588642298234</v>
      </c>
      <c r="D21" s="68">
        <v>3.8659049044542343E-2</v>
      </c>
      <c r="E21" s="62"/>
      <c r="F21" s="147"/>
      <c r="G21" s="66" t="s">
        <v>96</v>
      </c>
      <c r="H21" s="67">
        <v>4.5387198213791898E-2</v>
      </c>
      <c r="I21" s="68">
        <v>5.230870640624545E-3</v>
      </c>
      <c r="J21" s="62"/>
      <c r="K21" s="147"/>
      <c r="L21" s="66" t="s">
        <v>96</v>
      </c>
      <c r="M21" s="67">
        <v>4.0944982251309575E-2</v>
      </c>
      <c r="N21" s="68">
        <v>8.4159530817211822E-3</v>
      </c>
      <c r="O21" s="62"/>
    </row>
    <row r="22" spans="1:15" ht="46" x14ac:dyDescent="0.35">
      <c r="A22" s="147"/>
      <c r="B22" s="66" t="s">
        <v>95</v>
      </c>
      <c r="C22" s="67">
        <v>8.4637103322308394E-2</v>
      </c>
      <c r="D22" s="68">
        <v>2.9037109065802202E-2</v>
      </c>
      <c r="E22" s="62"/>
      <c r="F22" s="147"/>
      <c r="G22" s="66" t="s">
        <v>97</v>
      </c>
      <c r="H22" s="67">
        <v>2.5992271086260552E-2</v>
      </c>
      <c r="I22" s="68">
        <v>4.0965700200540495E-3</v>
      </c>
      <c r="J22" s="62"/>
      <c r="K22" s="147"/>
      <c r="L22" s="66" t="s">
        <v>97</v>
      </c>
      <c r="M22" s="67">
        <v>5.6461714241020158E-2</v>
      </c>
      <c r="N22" s="68">
        <v>9.699471980524052E-3</v>
      </c>
      <c r="O22" s="62"/>
    </row>
    <row r="23" spans="1:15" ht="34.5" x14ac:dyDescent="0.35">
      <c r="A23" s="147"/>
      <c r="B23" s="66" t="s">
        <v>96</v>
      </c>
      <c r="C23" s="67">
        <v>1.2347403638116976E-2</v>
      </c>
      <c r="D23" s="68">
        <v>1.5898623646849748E-2</v>
      </c>
      <c r="E23" s="62"/>
      <c r="F23" s="147"/>
      <c r="G23" s="66" t="s">
        <v>98</v>
      </c>
      <c r="H23" s="67">
        <v>6.78059769716962E-3</v>
      </c>
      <c r="I23" s="68">
        <v>2.3311506060478618E-3</v>
      </c>
      <c r="J23" s="62"/>
      <c r="K23" s="147"/>
      <c r="L23" s="66" t="s">
        <v>69</v>
      </c>
      <c r="M23" s="67">
        <v>2.3227501895483851E-2</v>
      </c>
      <c r="N23" s="68">
        <v>6.5375990393443523E-3</v>
      </c>
      <c r="O23" s="62"/>
    </row>
    <row r="24" spans="1:15" ht="34.5" x14ac:dyDescent="0.35">
      <c r="A24" s="147"/>
      <c r="B24" s="66" t="s">
        <v>97</v>
      </c>
      <c r="C24" s="67">
        <v>0.13916298575724162</v>
      </c>
      <c r="D24" s="68">
        <v>3.4361261078501681E-2</v>
      </c>
      <c r="E24" s="62"/>
      <c r="F24" s="147"/>
      <c r="G24" s="66" t="s">
        <v>101</v>
      </c>
      <c r="H24" s="67">
        <v>0.52310631871305269</v>
      </c>
      <c r="I24" s="68">
        <v>1.2052953108798281E-2</v>
      </c>
      <c r="J24" s="62"/>
      <c r="K24" s="147"/>
      <c r="L24" s="66" t="s">
        <v>98</v>
      </c>
      <c r="M24" s="67">
        <v>3.6557907767419207E-3</v>
      </c>
      <c r="N24" s="68">
        <v>3.2759197528038552E-3</v>
      </c>
      <c r="O24" s="62"/>
    </row>
    <row r="25" spans="1:15" ht="34.5" x14ac:dyDescent="0.35">
      <c r="A25" s="147"/>
      <c r="B25" s="66" t="s">
        <v>69</v>
      </c>
      <c r="C25" s="67">
        <v>1.147368750277097E-2</v>
      </c>
      <c r="D25" s="68">
        <v>1.2028212610871423E-2</v>
      </c>
      <c r="E25" s="62"/>
      <c r="F25" s="147"/>
      <c r="G25" s="66" t="s">
        <v>87</v>
      </c>
      <c r="H25" s="67">
        <v>0.14386927842144956</v>
      </c>
      <c r="I25" s="68">
        <v>8.6628234288445294E-3</v>
      </c>
      <c r="J25" s="62"/>
      <c r="K25" s="147"/>
      <c r="L25" s="66" t="s">
        <v>101</v>
      </c>
      <c r="M25" s="67">
        <v>0.35027944704681657</v>
      </c>
      <c r="N25" s="68">
        <v>1.8943089231288956E-2</v>
      </c>
      <c r="O25" s="62"/>
    </row>
    <row r="26" spans="1:15" ht="34.5" x14ac:dyDescent="0.35">
      <c r="A26" s="147"/>
      <c r="B26" s="66" t="s">
        <v>98</v>
      </c>
      <c r="C26" s="67">
        <v>4.7545993629894284E-2</v>
      </c>
      <c r="D26" s="68">
        <v>2.3158865882074858E-2</v>
      </c>
      <c r="E26" s="62"/>
      <c r="F26" s="147"/>
      <c r="G26" s="66" t="s">
        <v>88</v>
      </c>
      <c r="H26" s="67">
        <v>6.7235116148564006E-2</v>
      </c>
      <c r="I26" s="68">
        <v>6.3359517831827195E-3</v>
      </c>
      <c r="J26" s="62"/>
      <c r="K26" s="147"/>
      <c r="L26" s="66" t="s">
        <v>87</v>
      </c>
      <c r="M26" s="67">
        <v>7.2250477228764529E-2</v>
      </c>
      <c r="N26" s="68">
        <v>1.0517694468802144E-2</v>
      </c>
      <c r="O26" s="62"/>
    </row>
    <row r="27" spans="1:15" ht="34.5" x14ac:dyDescent="0.35">
      <c r="A27" s="148"/>
      <c r="B27" s="69" t="s">
        <v>99</v>
      </c>
      <c r="C27" s="70">
        <v>0.2741409304010925</v>
      </c>
      <c r="D27" s="71">
        <v>4.2609074113639955E-2</v>
      </c>
      <c r="E27" s="62"/>
      <c r="F27" s="148"/>
      <c r="G27" s="69" t="s">
        <v>99</v>
      </c>
      <c r="H27" s="70">
        <v>5.376706452840211E-2</v>
      </c>
      <c r="I27" s="71">
        <v>5.6559993179808588E-3</v>
      </c>
      <c r="J27" s="62"/>
      <c r="K27" s="147"/>
      <c r="L27" s="66" t="s">
        <v>88</v>
      </c>
      <c r="M27" s="67">
        <v>1.2886240583426562E-3</v>
      </c>
      <c r="N27" s="68">
        <v>1.7830692352608052E-3</v>
      </c>
      <c r="O27" s="62"/>
    </row>
    <row r="28" spans="1:15" x14ac:dyDescent="0.35">
      <c r="K28" s="147"/>
      <c r="L28" s="66" t="s">
        <v>85</v>
      </c>
      <c r="M28" s="67">
        <v>0.11783769601690927</v>
      </c>
      <c r="N28" s="68">
        <v>1.2889360305379821E-2</v>
      </c>
      <c r="O28" s="62"/>
    </row>
    <row r="29" spans="1:15" ht="57.5" x14ac:dyDescent="0.35">
      <c r="K29" s="147"/>
      <c r="L29" s="66" t="s">
        <v>103</v>
      </c>
      <c r="M29" s="67">
        <v>3.4482430058025586E-2</v>
      </c>
      <c r="N29" s="68">
        <v>7.5942018813531381E-3</v>
      </c>
      <c r="O29" s="62"/>
    </row>
    <row r="30" spans="1:15" ht="23" x14ac:dyDescent="0.35">
      <c r="K30" s="148"/>
      <c r="L30" s="69" t="s">
        <v>99</v>
      </c>
      <c r="M30" s="70">
        <v>5.7580204064022637E-2</v>
      </c>
      <c r="N30" s="71">
        <v>9.7727222100616531E-3</v>
      </c>
      <c r="O30" s="62"/>
    </row>
  </sheetData>
  <mergeCells count="12">
    <mergeCell ref="A1:B1"/>
    <mergeCell ref="A2:A10"/>
    <mergeCell ref="F1:G1"/>
    <mergeCell ref="F2:F15"/>
    <mergeCell ref="K1:L1"/>
    <mergeCell ref="K2:K16"/>
    <mergeCell ref="K19:L19"/>
    <mergeCell ref="K20:K30"/>
    <mergeCell ref="A19:B19"/>
    <mergeCell ref="A20:A27"/>
    <mergeCell ref="F19:G19"/>
    <mergeCell ref="F20:F2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FREQUENCES SansNuitée</vt:lpstr>
      <vt:lpstr>FREQUENCES AvecNuitée</vt:lpstr>
      <vt:lpstr>DISTANCES SansNuitée</vt:lpstr>
      <vt:lpstr>DISTANCES AvecNuitée</vt:lpstr>
      <vt:lpstr>MODES SansNuitée pc dépl</vt:lpstr>
      <vt:lpstr>MODES SansNuitée pc distances</vt:lpstr>
      <vt:lpstr>MODES AvecNuitée pc dépl</vt:lpstr>
      <vt:lpstr>MODES AvecNuitée pc distances</vt:lpstr>
      <vt:lpstr>RAISONS MODES SansNuitée</vt:lpstr>
      <vt:lpstr>RAISONS MODES AvecNuitée</vt:lpstr>
      <vt:lpstr>MOTIFS VOYAGES SansNuitée</vt:lpstr>
      <vt:lpstr>MOTIFS VOYAGES AvecNuitée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2018-12-11T12:46:14Z</dcterms:modified>
</cp:coreProperties>
</file>