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56A6E4D7-684F-40C9-80FA-0C3F2678818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E11" i="2"/>
  <c r="C11" i="2"/>
  <c r="D11" i="2"/>
  <c r="F11" i="2" s="1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10" i="8" s="1"/>
  <c r="I3" i="8"/>
  <c r="I4" i="8"/>
  <c r="I5" i="8"/>
  <c r="I6" i="8"/>
  <c r="I7" i="8"/>
  <c r="I8" i="8"/>
  <c r="I9" i="8"/>
  <c r="I10" i="8"/>
  <c r="H3" i="8"/>
  <c r="H4" i="8"/>
  <c r="H5" i="8"/>
  <c r="H6" i="8"/>
  <c r="H7" i="8"/>
  <c r="H8" i="8"/>
  <c r="H9" i="8"/>
  <c r="H10" i="8"/>
  <c r="G3" i="8"/>
  <c r="G4" i="8"/>
  <c r="G5" i="8"/>
  <c r="G6" i="8"/>
  <c r="G7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I11" i="5" l="1"/>
  <c r="H11" i="5"/>
  <c r="J11" i="7"/>
  <c r="I11" i="7"/>
  <c r="H11" i="7"/>
  <c r="D3" i="8"/>
  <c r="G11" i="8"/>
  <c r="H11" i="8"/>
  <c r="I11" i="8"/>
  <c r="D4" i="8"/>
  <c r="D7" i="8"/>
  <c r="D8" i="8"/>
  <c r="D5" i="8"/>
  <c r="D9" i="8"/>
  <c r="D6" i="8"/>
  <c r="H11" i="9"/>
  <c r="D3" i="9"/>
  <c r="G11" i="9"/>
  <c r="I11" i="9"/>
  <c r="D2" i="9"/>
  <c r="D4" i="9"/>
  <c r="D5" i="9"/>
  <c r="D6" i="9"/>
  <c r="D7" i="9"/>
  <c r="D8" i="9"/>
  <c r="D9" i="9"/>
</calcChain>
</file>

<file path=xl/sharedStrings.xml><?xml version="1.0" encoding="utf-8"?>
<sst xmlns="http://schemas.openxmlformats.org/spreadsheetml/2006/main" count="272" uniqueCount="132">
  <si>
    <t>Hauptnutzung</t>
  </si>
  <si>
    <t>Wohnzonen</t>
  </si>
  <si>
    <t>Arbeitszonen</t>
  </si>
  <si>
    <t>Mischzonen</t>
  </si>
  <si>
    <t>Zentrumszonen</t>
  </si>
  <si>
    <t>Zonen_fuer_oeffentliche_Nutzungen</t>
  </si>
  <si>
    <t>eingeschraenkte_Bauzonen</t>
  </si>
  <si>
    <t>Tourismus_und_Freizeitzonen</t>
  </si>
  <si>
    <t>Verkehrszonen_innerhalb_der_Bauzonen</t>
  </si>
  <si>
    <t>weitere_Bauzonen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</si>
  <si>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</si>
  <si>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</si>
  <si>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</si>
  <si>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</si>
  <si>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</si>
  <si>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</si>
  <si>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</si>
  <si>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</si>
  <si>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</si>
  <si>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</si>
  <si>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</si>
  <si>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</si>
  <si>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</si>
  <si>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</si>
  <si>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</si>
  <si>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</si>
  <si>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</si>
  <si>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</si>
  <si>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</si>
  <si>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</si>
  <si>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</si>
  <si>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</si>
  <si>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</si>
  <si>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</si>
  <si>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</si>
  <si>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</si>
  <si>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</si>
  <si>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</si>
  <si>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</si>
  <si>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</si>
  <si>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</si>
  <si>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</si>
  <si>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</si>
  <si>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</si>
  <si>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</si>
  <si>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</si>
  <si>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</si>
  <si>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</si>
  <si>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</si>
  <si>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</si>
  <si>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</si>
  <si>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</si>
  <si>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</si>
  <si>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</si>
  <si>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</si>
  <si>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</si>
  <si>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</si>
  <si>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</si>
  <si>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</si>
  <si>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</si>
  <si>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</si>
  <si>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</si>
  <si>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</si>
  <si>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</si>
  <si>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</si>
  <si>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</si>
  <si>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</si>
  <si>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</si>
  <si>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</si>
  <si>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</si>
  <si>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</si>
  <si>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</si>
  <si>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</si>
  <si>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</si>
  <si>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</si>
  <si>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</si>
  <si>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</si>
  <si>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</si>
  <si>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</si>
  <si>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</si>
  <si>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</si>
  <si>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</si>
  <si>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</si>
  <si>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</si>
  <si>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</si>
  <si>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</si>
  <si>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</si>
  <si>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</si>
  <si>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</si>
  <si>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</si>
  <si>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</si>
  <si>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</si>
  <si>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</si>
  <si>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</si>
  <si>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</si>
  <si>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</si>
  <si>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</si>
  <si>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</si>
  <si>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</si>
  <si>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</si>
  <si>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</si>
  <si>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</si>
  <si>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</si>
  <si>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</si>
  <si>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</si>
  <si>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</si>
  <si>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</si>
  <si>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</si>
  <si>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</si>
  <si>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</si>
  <si>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</si>
  <si>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</si>
  <si>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</si>
  <si>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</si>
  <si>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</si>
  <si>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</si>
  <si>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</si>
  <si>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</si>
  <si>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</si>
  <si>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</si>
  <si>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</si>
  <si>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</si>
  <si>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</si>
  <si>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</si>
  <si>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</si>
  <si>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</si>
  <si>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</si>
  <si>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</si>
  <si>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GR</t>
  </si>
  <si>
    <t>ja</t>
  </si>
  <si>
    <t>In wenigen Gemeinden sind die Verkehrszonen innerhalb der Bauzonen gemäss dem minimalen Geodatenmodell zugeordnet. In den meisten Gemeinden sind die Verkehrsflächen ausgeschnitten.</t>
  </si>
  <si>
    <t>keine.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</si>
</sst>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5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2" fillId="0" borderId="5" xfId="1" applyNumberFormat="1" applyFont="1" applyBorder="1" applyAlignment="1">
      <alignment horizontal="right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2967.5509704608103</c:v>
                </c:pt>
                <c:pt idx="1">
                  <c:v>906.82853582742905</c:v>
                </c:pt>
                <c:pt idx="2">
                  <c:v>374.22877984609602</c:v>
                </c:pt>
                <c:pt idx="3">
                  <c:v>1828.7252771450098</c:v>
                </c:pt>
                <c:pt idx="4">
                  <c:v>849.96108763540701</c:v>
                </c:pt>
                <c:pt idx="5">
                  <c:v>182.47811526183401</c:v>
                </c:pt>
                <c:pt idx="6">
                  <c:v>212.29566828107801</c:v>
                </c:pt>
                <c:pt idx="7">
                  <c:v>88.298733194359599</c:v>
                </c:pt>
                <c:pt idx="8">
                  <c:v>29.212247097744797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AE-438A-9771-83A4DA462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5345112"/>
        <c:axId val="865347736"/>
      </c:barChart>
      <c:catAx>
        <c:axId val="865345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347736"/>
        <c:crosses val="autoZero"/>
        <c:auto val="1"/>
        <c:lblAlgn val="ctr"/>
        <c:lblOffset val="100"/>
        <c:noMultiLvlLbl val="0"/>
      </c:catAx>
      <c:valAx>
        <c:axId val="8653477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53451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45.6864495576853</c:v>
                </c:pt>
                <c:pt idx="1">
                  <c:v>11.079849077115</c:v>
                </c:pt>
                <c:pt idx="2">
                  <c:v>13.3395236031898</c:v>
                </c:pt>
                <c:pt idx="3">
                  <c:v>37.756021779690499</c:v>
                </c:pt>
                <c:pt idx="4">
                  <c:v>17.162653779927101</c:v>
                </c:pt>
                <c:pt idx="5">
                  <c:v>5.2167749135400197</c:v>
                </c:pt>
                <c:pt idx="6">
                  <c:v>0.85744730540629699</c:v>
                </c:pt>
                <c:pt idx="7">
                  <c:v>9.8316124623013899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DF-4EF1-A0F9-92A1D1BBB94A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294.58759876692898</c:v>
                </c:pt>
                <c:pt idx="1">
                  <c:v>41.871784257352203</c:v>
                </c:pt>
                <c:pt idx="2">
                  <c:v>107.127617886926</c:v>
                </c:pt>
                <c:pt idx="3">
                  <c:v>151.615472727347</c:v>
                </c:pt>
                <c:pt idx="4">
                  <c:v>105.35233521123099</c:v>
                </c:pt>
                <c:pt idx="5">
                  <c:v>18.592892256416402</c:v>
                </c:pt>
                <c:pt idx="6">
                  <c:v>12.772580987641199</c:v>
                </c:pt>
                <c:pt idx="7">
                  <c:v>11.456328262657699</c:v>
                </c:pt>
                <c:pt idx="8">
                  <c:v>0.49360707466973902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DF-4EF1-A0F9-92A1D1BBB94A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720.56642468220195</c:v>
                </c:pt>
                <c:pt idx="1">
                  <c:v>198.93724353402001</c:v>
                </c:pt>
                <c:pt idx="2">
                  <c:v>106.73222801645301</c:v>
                </c:pt>
                <c:pt idx="3">
                  <c:v>300.65891365987699</c:v>
                </c:pt>
                <c:pt idx="4">
                  <c:v>198.51306388290499</c:v>
                </c:pt>
                <c:pt idx="5">
                  <c:v>22.996973575856998</c:v>
                </c:pt>
                <c:pt idx="6">
                  <c:v>43.675139211603899</c:v>
                </c:pt>
                <c:pt idx="7">
                  <c:v>16.371200792411901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DF-4EF1-A0F9-92A1D1BBB94A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1117.61921836544</c:v>
                </c:pt>
                <c:pt idx="1">
                  <c:v>309.43894482967204</c:v>
                </c:pt>
                <c:pt idx="2">
                  <c:v>95.213886923240096</c:v>
                </c:pt>
                <c:pt idx="3">
                  <c:v>620.08508470008906</c:v>
                </c:pt>
                <c:pt idx="4">
                  <c:v>294.45962120195099</c:v>
                </c:pt>
                <c:pt idx="5">
                  <c:v>63.680092070005799</c:v>
                </c:pt>
                <c:pt idx="6">
                  <c:v>71.476148440345398</c:v>
                </c:pt>
                <c:pt idx="7">
                  <c:v>21.291132815163202</c:v>
                </c:pt>
                <c:pt idx="8">
                  <c:v>4.0866214838790595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DF-4EF1-A0F9-92A1D1BBB94A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789.09127908855896</c:v>
                </c:pt>
                <c:pt idx="1">
                  <c:v>345.50071412927298</c:v>
                </c:pt>
                <c:pt idx="2">
                  <c:v>51.8155234162884</c:v>
                </c:pt>
                <c:pt idx="3">
                  <c:v>718.60978043308796</c:v>
                </c:pt>
                <c:pt idx="4">
                  <c:v>234.47341355939699</c:v>
                </c:pt>
                <c:pt idx="5">
                  <c:v>71.991382446012906</c:v>
                </c:pt>
                <c:pt idx="6">
                  <c:v>83.5143523360816</c:v>
                </c:pt>
                <c:pt idx="7">
                  <c:v>29.348458861825399</c:v>
                </c:pt>
                <c:pt idx="8">
                  <c:v>24.632018539196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DF-4EF1-A0F9-92A1D1BBB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2968400"/>
        <c:axId val="692969056"/>
      </c:barChart>
      <c:catAx>
        <c:axId val="692968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2969056"/>
        <c:crosses val="autoZero"/>
        <c:auto val="1"/>
        <c:lblAlgn val="ctr"/>
        <c:lblOffset val="100"/>
        <c:noMultiLvlLbl val="0"/>
      </c:catAx>
      <c:valAx>
        <c:axId val="6929690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296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9-4C91-8BD3-AE663625FF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1.5395337775981281E-2</c:v>
                </c:pt>
                <c:pt idx="1">
                  <c:v>1.2218240427343008E-2</c:v>
                </c:pt>
                <c:pt idx="2">
                  <c:v>3.5645370750682824E-2</c:v>
                </c:pt>
                <c:pt idx="3">
                  <c:v>2.0646087376239144E-2</c:v>
                </c:pt>
                <c:pt idx="4">
                  <c:v>2.0192281775714634E-2</c:v>
                </c:pt>
                <c:pt idx="5">
                  <c:v>2.858849624819192E-2</c:v>
                </c:pt>
                <c:pt idx="6">
                  <c:v>4.0389298206077442E-3</c:v>
                </c:pt>
                <c:pt idx="7">
                  <c:v>0.11134488691542657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9-4C91-8BD3-AE663625FFB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9.9269600320018775E-2</c:v>
                </c:pt>
                <c:pt idx="1">
                  <c:v>4.6173871468597374E-2</c:v>
                </c:pt>
                <c:pt idx="2">
                  <c:v>0.28626237119171472</c:v>
                </c:pt>
                <c:pt idx="3">
                  <c:v>8.2907736301879767E-2</c:v>
                </c:pt>
                <c:pt idx="4">
                  <c:v>0.12394959809786214</c:v>
                </c:pt>
                <c:pt idx="5">
                  <c:v>0.10189108008781243</c:v>
                </c:pt>
                <c:pt idx="6">
                  <c:v>6.0164114939596253E-2</c:v>
                </c:pt>
                <c:pt idx="7">
                  <c:v>0.12974510333506706</c:v>
                </c:pt>
                <c:pt idx="8">
                  <c:v>1.6897264801920893E-2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9-4C91-8BD3-AE663625FFB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79-4C91-8BD3-AE663625FF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0.2428151805494714</c:v>
                </c:pt>
                <c:pt idx="1">
                  <c:v>0.21937691159277481</c:v>
                </c:pt>
                <c:pt idx="2">
                  <c:v>0.28520582532521133</c:v>
                </c:pt>
                <c:pt idx="3">
                  <c:v>0.16440901104697495</c:v>
                </c:pt>
                <c:pt idx="4">
                  <c:v>0.2335554730336746</c:v>
                </c:pt>
                <c:pt idx="5">
                  <c:v>0.12602592668638299</c:v>
                </c:pt>
                <c:pt idx="6">
                  <c:v>0.20572788679690929</c:v>
                </c:pt>
                <c:pt idx="7">
                  <c:v>0.18540697244632354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9-4C91-8BD3-AE663625FFB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0.37661331835250361</c:v>
                </c:pt>
                <c:pt idx="1">
                  <c:v>0.34123203296345944</c:v>
                </c:pt>
                <c:pt idx="2">
                  <c:v>0.25442694963865975</c:v>
                </c:pt>
                <c:pt idx="3">
                  <c:v>0.33908050255197292</c:v>
                </c:pt>
                <c:pt idx="4">
                  <c:v>0.34643894348285598</c:v>
                </c:pt>
                <c:pt idx="5">
                  <c:v>0.34897385902212569</c:v>
                </c:pt>
                <c:pt idx="6">
                  <c:v>0.33668208597507199</c:v>
                </c:pt>
                <c:pt idx="7">
                  <c:v>0.24112614128107621</c:v>
                </c:pt>
                <c:pt idx="8">
                  <c:v>0.13989411599200627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79-4C91-8BD3-AE663625FFB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Zonen_fuer_oeffentliche_Nutzungen</c:v>
                </c:pt>
                <c:pt idx="5">
                  <c:v>eingeschraenkte_Bauzonen</c:v>
                </c:pt>
                <c:pt idx="6">
                  <c:v>Tourismus_und_Freizeitzonen</c:v>
                </c:pt>
                <c:pt idx="7">
                  <c:v>Verkehrszonen_innerhalb_der_Bauzonen</c:v>
                </c:pt>
                <c:pt idx="8">
                  <c:v>weitere_Bauzonen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0.26590656300202492</c:v>
                </c:pt>
                <c:pt idx="1">
                  <c:v>0.38099894354782537</c:v>
                </c:pt>
                <c:pt idx="2">
                  <c:v>0.13845948309373129</c:v>
                </c:pt>
                <c:pt idx="3">
                  <c:v>0.39295666272293323</c:v>
                </c:pt>
                <c:pt idx="4">
                  <c:v>0.2758637036098926</c:v>
                </c:pt>
                <c:pt idx="5">
                  <c:v>0.39452063795548709</c:v>
                </c:pt>
                <c:pt idx="6">
                  <c:v>0.39338698246781478</c:v>
                </c:pt>
                <c:pt idx="7">
                  <c:v>0.33237689602210674</c:v>
                </c:pt>
                <c:pt idx="8">
                  <c:v>0.84320861920607282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79-4C91-8BD3-AE663625F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1647168"/>
        <c:axId val="691649792"/>
      </c:barChart>
      <c:catAx>
        <c:axId val="691647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649792"/>
        <c:crosses val="autoZero"/>
        <c:auto val="1"/>
        <c:lblAlgn val="ctr"/>
        <c:lblOffset val="100"/>
        <c:noMultiLvlLbl val="0"/>
      </c:catAx>
      <c:valAx>
        <c:axId val="69164979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1647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2996.1130090000001</c:v>
                </c:pt>
                <c:pt idx="1">
                  <c:v>918.27912310000011</c:v>
                </c:pt>
                <c:pt idx="2">
                  <c:v>371.9027509</c:v>
                </c:pt>
                <c:pt idx="3">
                  <c:v>1831.840702</c:v>
                </c:pt>
                <c:pt idx="4">
                  <c:v>859.74754189999999</c:v>
                </c:pt>
                <c:pt idx="5">
                  <c:v>172.0214714</c:v>
                </c:pt>
                <c:pt idx="6">
                  <c:v>196.34973679999999</c:v>
                </c:pt>
                <c:pt idx="7">
                  <c:v>90.669496569999993</c:v>
                </c:pt>
                <c:pt idx="8">
                  <c:v>29.212271240000003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FF-46A7-B005-6BB1C2E3A701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2967.5509704608103</c:v>
                </c:pt>
                <c:pt idx="1">
                  <c:v>906.82853582742905</c:v>
                </c:pt>
                <c:pt idx="2">
                  <c:v>374.22877984609602</c:v>
                </c:pt>
                <c:pt idx="3">
                  <c:v>1828.7252771450098</c:v>
                </c:pt>
                <c:pt idx="4">
                  <c:v>849.96108763540701</c:v>
                </c:pt>
                <c:pt idx="5">
                  <c:v>182.47811526183401</c:v>
                </c:pt>
                <c:pt idx="6">
                  <c:v>212.29566828107801</c:v>
                </c:pt>
                <c:pt idx="7">
                  <c:v>88.298733194359599</c:v>
                </c:pt>
                <c:pt idx="8">
                  <c:v>29.212247097744797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FF-46A7-B005-6BB1C2E3A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5996104"/>
        <c:axId val="695995776"/>
      </c:barChart>
      <c:catAx>
        <c:axId val="695996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5995776"/>
        <c:crosses val="autoZero"/>
        <c:auto val="1"/>
        <c:lblAlgn val="ctr"/>
        <c:lblOffset val="100"/>
        <c:noMultiLvlLbl val="0"/>
      </c:catAx>
      <c:valAx>
        <c:axId val="6959957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5996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1B-45ED-B8C8-9DEA14CAACB6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D1B-45ED-B8C8-9DEA14CAACB6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1B-45ED-B8C8-9DEA14CAACB6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D1B-45ED-B8C8-9DEA14CAACB6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CF-423A-8619-3FB1F304A516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CF-423A-8619-3FB1F304A516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CF-423A-8619-3FB1F304A51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2CF-423A-8619-3FB1F304A516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2CF-423A-8619-3FB1F304A51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D1B-45ED-B8C8-9DEA14CAACB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DD1B-45ED-B8C8-9DEA14CAACB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D1B-45ED-B8C8-9DEA14CAACB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DD1B-45ED-B8C8-9DEA14CAA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2967.5509704608103</c:v>
                </c:pt>
                <c:pt idx="1">
                  <c:v>906.82853582742905</c:v>
                </c:pt>
                <c:pt idx="2">
                  <c:v>374.22877984609602</c:v>
                </c:pt>
                <c:pt idx="3">
                  <c:v>1828.7252771450098</c:v>
                </c:pt>
                <c:pt idx="4">
                  <c:v>849.96108763540701</c:v>
                </c:pt>
                <c:pt idx="5">
                  <c:v>182.47811526183401</c:v>
                </c:pt>
                <c:pt idx="6">
                  <c:v>212.29566828107801</c:v>
                </c:pt>
                <c:pt idx="7">
                  <c:v>88.298733194359599</c:v>
                </c:pt>
                <c:pt idx="8">
                  <c:v>29.212247097744797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B-45ED-B8C8-9DEA14CAA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62-4094-A287-A9090A09D8D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670.56325276142707</c:v>
                </c:pt>
                <c:pt idx="2">
                  <c:v>907.76253315853501</c:v>
                </c:pt>
                <c:pt idx="3">
                  <c:v>237.69959052819499</c:v>
                </c:pt>
                <c:pt idx="4">
                  <c:v>367.77795881170402</c:v>
                </c:pt>
                <c:pt idx="5">
                  <c:v>122.067217181891</c:v>
                </c:pt>
                <c:pt idx="6">
                  <c:v>1468.9578145932301</c:v>
                </c:pt>
                <c:pt idx="7">
                  <c:v>108.28579094341099</c:v>
                </c:pt>
                <c:pt idx="8">
                  <c:v>3556.4652567713902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62-4094-A287-A9090A09D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5348064"/>
        <c:axId val="865349376"/>
      </c:barChart>
      <c:catAx>
        <c:axId val="865348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349376"/>
        <c:crosses val="autoZero"/>
        <c:auto val="1"/>
        <c:lblAlgn val="ctr"/>
        <c:lblOffset val="100"/>
        <c:noMultiLvlLbl val="0"/>
      </c:catAx>
      <c:valAx>
        <c:axId val="8653493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53480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33-4128-A626-12A3FFD46F1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177.99571384318398</c:v>
                </c:pt>
                <c:pt idx="2">
                  <c:v>337.00717744228353</c:v>
                </c:pt>
                <c:pt idx="3">
                  <c:v>289.77153544824449</c:v>
                </c:pt>
                <c:pt idx="4">
                  <c:v>290.13723478360998</c:v>
                </c:pt>
                <c:pt idx="5">
                  <c:v>376.86698728586288</c:v>
                </c:pt>
                <c:pt idx="6">
                  <c:v>420.65170372934051</c:v>
                </c:pt>
                <c:pt idx="7">
                  <c:v>286.92578416378109</c:v>
                </c:pt>
                <c:pt idx="8">
                  <c:v>547.5528477600983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3-4128-A626-12A3FFD46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717976"/>
        <c:axId val="871717648"/>
      </c:barChart>
      <c:catAx>
        <c:axId val="8717179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717648"/>
        <c:crosses val="autoZero"/>
        <c:auto val="1"/>
        <c:lblAlgn val="ctr"/>
        <c:lblOffset val="100"/>
        <c:noMultiLvlLbl val="0"/>
      </c:catAx>
      <c:valAx>
        <c:axId val="8717176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7179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AD-4AE3-B131-1277521CE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95.269407660817066</c:v>
                </c:pt>
                <c:pt idx="2">
                  <c:v>185.35979685919486</c:v>
                </c:pt>
                <c:pt idx="3">
                  <c:v>200.45504345437257</c:v>
                </c:pt>
                <c:pt idx="4">
                  <c:v>214.94912846972767</c:v>
                </c:pt>
                <c:pt idx="5">
                  <c:v>310.28779151472037</c:v>
                </c:pt>
                <c:pt idx="6">
                  <c:v>249.6614117735528</c:v>
                </c:pt>
                <c:pt idx="7">
                  <c:v>178.98477841886114</c:v>
                </c:pt>
                <c:pt idx="8">
                  <c:v>359.50036963967636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D-4AE3-B131-1277521CE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2683704"/>
        <c:axId val="702680424"/>
      </c:barChart>
      <c:catAx>
        <c:axId val="702683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2680424"/>
        <c:crosses val="autoZero"/>
        <c:auto val="1"/>
        <c:lblAlgn val="ctr"/>
        <c:lblOffset val="100"/>
        <c:noMultiLvlLbl val="0"/>
      </c:catAx>
      <c:valAx>
        <c:axId val="7026804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7026837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2477.4030198692194</c:v>
                </c:pt>
                <c:pt idx="1">
                  <c:v>544.68316620475207</c:v>
                </c:pt>
                <c:pt idx="2">
                  <c:v>314.0462203413943</c:v>
                </c:pt>
                <c:pt idx="3">
                  <c:v>1681.6413325489759</c:v>
                </c:pt>
                <c:pt idx="4">
                  <c:v>849.96108763540701</c:v>
                </c:pt>
                <c:pt idx="5">
                  <c:v>182.47811526183401</c:v>
                </c:pt>
                <c:pt idx="6">
                  <c:v>212.29566828107801</c:v>
                </c:pt>
                <c:pt idx="7">
                  <c:v>88.298733194359599</c:v>
                </c:pt>
                <c:pt idx="8">
                  <c:v>29.212247097744797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E-4331-9421-16C96A24E0F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241.766672897646</c:v>
                </c:pt>
                <c:pt idx="1">
                  <c:v>69.042769773000941</c:v>
                </c:pt>
                <c:pt idx="2">
                  <c:v>23.247887032349006</c:v>
                </c:pt>
                <c:pt idx="3">
                  <c:v>82.042541669275693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6E-4331-9421-16C96A24E0F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248.38127769394498</c:v>
                </c:pt>
                <c:pt idx="1">
                  <c:v>293.10259984967604</c:v>
                </c:pt>
                <c:pt idx="2">
                  <c:v>36.934672472352695</c:v>
                </c:pt>
                <c:pt idx="3">
                  <c:v>65.041402926758309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6E-4331-9421-16C96A24E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713712"/>
        <c:axId val="871712400"/>
      </c:barChart>
      <c:catAx>
        <c:axId val="871713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712400"/>
        <c:crosses val="autoZero"/>
        <c:auto val="1"/>
        <c:lblAlgn val="ctr"/>
        <c:lblOffset val="100"/>
        <c:noMultiLvlLbl val="0"/>
      </c:catAx>
      <c:valAx>
        <c:axId val="8717124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713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7-4945-A398-1E5976A6AA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DB7-4945-A398-1E5976A6AA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7-4945-A398-1E5976A6AA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DB7-4945-A398-1E5976A6AA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7-4945-A398-1E5976A6AA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0.83483082330495595</c:v>
                </c:pt>
                <c:pt idx="1">
                  <c:v>0.6006462574622885</c:v>
                </c:pt>
                <c:pt idx="2">
                  <c:v>0.83918243933710235</c:v>
                </c:pt>
                <c:pt idx="3">
                  <c:v>0.91957023483283373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B7-4945-A398-1E5976A6AA0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DB7-4945-A398-1E5976A6AA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7-4945-A398-1E5976A6AA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DB7-4945-A398-1E5976A6AA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7-4945-A398-1E5976A6AA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DB7-4945-A398-1E5976A6AA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8.1470099521189943E-2</c:v>
                </c:pt>
                <c:pt idx="1">
                  <c:v>7.6136520902491636E-2</c:v>
                </c:pt>
                <c:pt idx="2">
                  <c:v>6.2122124979029802E-2</c:v>
                </c:pt>
                <c:pt idx="3">
                  <c:v>4.4863240364544962E-2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B7-4945-A398-1E5976A6AA0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B7-4945-A398-1E5976A6AA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B7-4945-A398-1E5976A6AA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B7-4945-A398-1E5976A6AA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DB7-4945-A398-1E5976A6AA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B7-4945-A398-1E5976A6AA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8.3699077173854095E-2</c:v>
                </c:pt>
                <c:pt idx="1">
                  <c:v>0.32321722163521988</c:v>
                </c:pt>
                <c:pt idx="2">
                  <c:v>9.8695435683867808E-2</c:v>
                </c:pt>
                <c:pt idx="3">
                  <c:v>3.5566524802621187E-2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B7-4945-A398-1E5976A6A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6947552"/>
        <c:axId val="696948208"/>
      </c:barChart>
      <c:catAx>
        <c:axId val="696947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948208"/>
        <c:crosses val="autoZero"/>
        <c:auto val="1"/>
        <c:lblAlgn val="ctr"/>
        <c:lblOffset val="100"/>
        <c:noMultiLvlLbl val="0"/>
      </c:catAx>
      <c:valAx>
        <c:axId val="69694820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6947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587.01146449951295</c:v>
                </c:pt>
                <c:pt idx="2">
                  <c:v>762.22175846888297</c:v>
                </c:pt>
                <c:pt idx="3">
                  <c:v>179.16981588292589</c:v>
                </c:pt>
                <c:pt idx="4">
                  <c:v>293.661725269768</c:v>
                </c:pt>
                <c:pt idx="5">
                  <c:v>108.34724080680689</c:v>
                </c:pt>
                <c:pt idx="6">
                  <c:v>1304.305832632806</c:v>
                </c:pt>
                <c:pt idx="7">
                  <c:v>97.311803350020583</c:v>
                </c:pt>
                <c:pt idx="8">
                  <c:v>3047.9899495240579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B-4242-874D-4DC6F8CA442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37.4674619372569</c:v>
                </c:pt>
                <c:pt idx="2">
                  <c:v>50.780975427945904</c:v>
                </c:pt>
                <c:pt idx="3">
                  <c:v>6.7391479426146006</c:v>
                </c:pt>
                <c:pt idx="4">
                  <c:v>20.922178502374095</c:v>
                </c:pt>
                <c:pt idx="5">
                  <c:v>5.4229749483934508</c:v>
                </c:pt>
                <c:pt idx="6">
                  <c:v>76.434281422349798</c:v>
                </c:pt>
                <c:pt idx="7">
                  <c:v>5.1256748470367892</c:v>
                </c:pt>
                <c:pt idx="8">
                  <c:v>213.20717634429803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B-4242-874D-4DC6F8CA442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46.084326324657198</c:v>
                </c:pt>
                <c:pt idx="2">
                  <c:v>94.759799261706107</c:v>
                </c:pt>
                <c:pt idx="3">
                  <c:v>51.7906267026545</c:v>
                </c:pt>
                <c:pt idx="4">
                  <c:v>53.194055039561903</c:v>
                </c:pt>
                <c:pt idx="5">
                  <c:v>8.2970014266906489</c:v>
                </c:pt>
                <c:pt idx="6">
                  <c:v>88.217700538074197</c:v>
                </c:pt>
                <c:pt idx="7">
                  <c:v>5.84831274635361</c:v>
                </c:pt>
                <c:pt idx="8">
                  <c:v>295.26813090303398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2B-4242-874D-4DC6F8CA4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711744"/>
        <c:axId val="871712728"/>
      </c:barChart>
      <c:catAx>
        <c:axId val="871711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712728"/>
        <c:crosses val="autoZero"/>
        <c:auto val="1"/>
        <c:lblAlgn val="ctr"/>
        <c:lblOffset val="100"/>
        <c:noMultiLvlLbl val="0"/>
      </c:catAx>
      <c:valAx>
        <c:axId val="87171272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711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D4-4F9A-8857-3A4672F2D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0.87540058612242477</c:v>
                </c:pt>
                <c:pt idx="2">
                  <c:v>0.83967087275209862</c:v>
                </c:pt>
                <c:pt idx="3">
                  <c:v>0.75376577420596558</c:v>
                </c:pt>
                <c:pt idx="4">
                  <c:v>0.79847559712004856</c:v>
                </c:pt>
                <c:pt idx="5">
                  <c:v>0.88760310350452154</c:v>
                </c:pt>
                <c:pt idx="6">
                  <c:v>0.88791238228579217</c:v>
                </c:pt>
                <c:pt idx="7">
                  <c:v>0.8986571784000239</c:v>
                </c:pt>
                <c:pt idx="8">
                  <c:v>0.85702789974421589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D4-4F9A-8857-3A4672F2D73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6D4-4F9A-8857-3A4672F2D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5.5874612548425871E-2</c:v>
                </c:pt>
                <c:pt idx="2">
                  <c:v>5.5940814445441897E-2</c:v>
                </c:pt>
                <c:pt idx="3">
                  <c:v>2.8351533663307803E-2</c:v>
                </c:pt>
                <c:pt idx="4">
                  <c:v>5.6888070644510506E-2</c:v>
                </c:pt>
                <c:pt idx="5">
                  <c:v>4.4426137283958368E-2</c:v>
                </c:pt>
                <c:pt idx="6">
                  <c:v>5.2032999629410909E-2</c:v>
                </c:pt>
                <c:pt idx="7">
                  <c:v>4.7334694629652868E-2</c:v>
                </c:pt>
                <c:pt idx="8">
                  <c:v>5.9949180141253666E-2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D4-4F9A-8857-3A4672F2D73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D4-4F9A-8857-3A4672F2D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6.8724801329149293E-2</c:v>
                </c:pt>
                <c:pt idx="2">
                  <c:v>0.10438831280245943</c:v>
                </c:pt>
                <c:pt idx="3">
                  <c:v>0.21788269213072667</c:v>
                </c:pt>
                <c:pt idx="4">
                  <c:v>0.14463633223544084</c:v>
                </c:pt>
                <c:pt idx="5">
                  <c:v>6.7970759211520168E-2</c:v>
                </c:pt>
                <c:pt idx="6">
                  <c:v>6.0054618084796813E-2</c:v>
                </c:pt>
                <c:pt idx="7">
                  <c:v>5.4008126970323159E-2</c:v>
                </c:pt>
                <c:pt idx="8">
                  <c:v>8.3022920114530399E-2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D4-4F9A-8857-3A4672F2D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2399336"/>
        <c:axId val="862400320"/>
      </c:barChart>
      <c:catAx>
        <c:axId val="862399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2400320"/>
        <c:crosses val="autoZero"/>
        <c:auto val="1"/>
        <c:lblAlgn val="ctr"/>
        <c:lblOffset val="100"/>
        <c:noMultiLvlLbl val="0"/>
      </c:catAx>
      <c:valAx>
        <c:axId val="8624003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2399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59</v>
      </c>
    </row>
    <row r="2" spans="1:2" ht="18" x14ac:dyDescent="0.3">
      <c r="A2" s="29" t="s">
        <v>60</v>
      </c>
    </row>
    <row r="4" spans="1:2" ht="13.8" x14ac:dyDescent="0.3">
      <c r="A4" s="58" t="s">
        <v>128</v>
      </c>
      <c r="B4" s="59"/>
    </row>
    <row r="5" spans="1:2" ht="13.8" x14ac:dyDescent="0.3">
      <c r="A5" s="60"/>
      <c r="B5" s="61"/>
    </row>
    <row r="6" spans="1:2" x14ac:dyDescent="0.3">
      <c r="A6" s="32" t="s">
        <v>61</v>
      </c>
      <c r="B6" s="33" t="s">
        <v>62</v>
      </c>
    </row>
    <row r="7" spans="1:2" x14ac:dyDescent="0.3">
      <c r="A7" s="34"/>
      <c r="B7" s="35"/>
    </row>
    <row r="8" spans="1:2" x14ac:dyDescent="0.3">
      <c r="A8" s="32" t="s">
        <v>63</v>
      </c>
      <c r="B8" s="33" t="s">
        <v>129</v>
      </c>
    </row>
    <row r="9" spans="1:2" x14ac:dyDescent="0.3">
      <c r="A9" s="36" t="s">
        <v>64</v>
      </c>
      <c r="B9" s="37">
        <v>101</v>
      </c>
    </row>
    <row r="10" spans="1:2" x14ac:dyDescent="0.3">
      <c r="A10" s="34"/>
      <c r="B10" s="35"/>
    </row>
    <row r="11" spans="1:2" x14ac:dyDescent="0.3">
      <c r="A11" s="32" t="s">
        <v>65</v>
      </c>
      <c r="B11" s="38"/>
    </row>
    <row r="12" spans="1:2" x14ac:dyDescent="0.3">
      <c r="A12" s="36" t="s">
        <v>66</v>
      </c>
      <c r="B12" s="39">
        <v>58</v>
      </c>
    </row>
    <row r="13" spans="1:2" x14ac:dyDescent="0.3">
      <c r="A13" s="34"/>
      <c r="B13" s="40"/>
    </row>
    <row r="14" spans="1:2" ht="43.2" x14ac:dyDescent="0.3">
      <c r="A14" s="32" t="s">
        <v>23</v>
      </c>
      <c r="B14" s="38" t="s">
        <v>130</v>
      </c>
    </row>
    <row r="15" spans="1:2" x14ac:dyDescent="0.3">
      <c r="A15" s="34"/>
      <c r="B15" s="40"/>
    </row>
    <row r="16" spans="1:2" x14ac:dyDescent="0.3">
      <c r="A16" s="41" t="s">
        <v>67</v>
      </c>
      <c r="B16" s="42" t="s">
        <v>131</v>
      </c>
    </row>
    <row r="17" spans="1:2" x14ac:dyDescent="0.3">
      <c r="A17" s="41"/>
      <c r="B17" s="42"/>
    </row>
    <row r="18" spans="1:2" x14ac:dyDescent="0.3">
      <c r="A18" s="41"/>
      <c r="B18" s="42"/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68</v>
      </c>
    </row>
    <row r="24" spans="1:2" ht="15" customHeight="1" x14ac:dyDescent="0.3">
      <c r="A24" s="44" t="s">
        <v>69</v>
      </c>
    </row>
    <row r="25" spans="1:2" ht="15" customHeight="1" x14ac:dyDescent="0.3">
      <c r="A25" s="44" t="s">
        <v>70</v>
      </c>
    </row>
    <row r="26" spans="1:2" ht="15" customHeight="1" x14ac:dyDescent="0.3">
      <c r="A26" s="44" t="s">
        <v>71</v>
      </c>
    </row>
    <row r="27" spans="1:2" ht="15" customHeight="1" x14ac:dyDescent="0.3">
      <c r="A27" s="44" t="s">
        <v>72</v>
      </c>
    </row>
    <row r="28" spans="1:2" ht="15" customHeight="1" x14ac:dyDescent="0.3">
      <c r="A28" s="44" t="s">
        <v>73</v>
      </c>
    </row>
    <row r="29" spans="1:2" ht="15" customHeight="1" x14ac:dyDescent="0.3">
      <c r="A29" s="44" t="s">
        <v>74</v>
      </c>
    </row>
    <row r="30" spans="1:2" ht="15" customHeight="1" x14ac:dyDescent="0.3">
      <c r="A30" s="44" t="s">
        <v>75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60</v>
      </c>
    </row>
    <row r="35" spans="1:1" x14ac:dyDescent="0.3">
      <c r="A35" s="45" t="s">
        <v>76</v>
      </c>
    </row>
    <row r="36" spans="1:1" x14ac:dyDescent="0.3">
      <c r="A36" s="45" t="s">
        <v>77</v>
      </c>
    </row>
    <row r="37" spans="1:1" x14ac:dyDescent="0.3">
      <c r="A37" s="45"/>
    </row>
    <row r="38" spans="1:1" x14ac:dyDescent="0.3">
      <c r="A38" s="45" t="s">
        <v>78</v>
      </c>
    </row>
    <row r="39" spans="1:1" x14ac:dyDescent="0.3">
      <c r="A39" s="45" t="s">
        <v>59</v>
      </c>
    </row>
    <row r="40" spans="1:1" x14ac:dyDescent="0.3">
      <c r="A40" s="45" t="s">
        <v>79</v>
      </c>
    </row>
    <row r="41" spans="1:1" x14ac:dyDescent="0.3">
      <c r="A41" s="46" t="s">
        <v>80</v>
      </c>
    </row>
    <row r="42" spans="1:1" x14ac:dyDescent="0.3">
      <c r="A42" s="45"/>
    </row>
    <row r="43" spans="1:1" x14ac:dyDescent="0.3">
      <c r="A43" s="45" t="s">
        <v>81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7" customWidth="1"/>
    <col min="2" max="2" width="70.6640625" style="57" customWidth="1"/>
    <col min="3" max="16384" width="11.44140625" style="47"/>
  </cols>
  <sheetData>
    <row r="1" spans="1:2" x14ac:dyDescent="0.3">
      <c r="A1" s="62" t="s">
        <v>82</v>
      </c>
      <c r="B1" s="62" t="s">
        <v>83</v>
      </c>
    </row>
    <row r="2" spans="1:2" x14ac:dyDescent="0.3">
      <c r="A2" s="63"/>
      <c r="B2" s="63"/>
    </row>
    <row r="3" spans="1:2" x14ac:dyDescent="0.3">
      <c r="A3" s="48" t="s">
        <v>25</v>
      </c>
      <c r="B3" s="49" t="s">
        <v>84</v>
      </c>
    </row>
    <row r="4" spans="1:2" x14ac:dyDescent="0.3">
      <c r="A4" s="50" t="s">
        <v>31</v>
      </c>
      <c r="B4" s="51" t="s">
        <v>85</v>
      </c>
    </row>
    <row r="5" spans="1:2" x14ac:dyDescent="0.3">
      <c r="A5" s="50" t="s">
        <v>0</v>
      </c>
      <c r="B5" s="51" t="s">
        <v>86</v>
      </c>
    </row>
    <row r="6" spans="1:2" ht="28.8" x14ac:dyDescent="0.3">
      <c r="A6" s="50" t="s">
        <v>32</v>
      </c>
      <c r="B6" s="51" t="s">
        <v>87</v>
      </c>
    </row>
    <row r="7" spans="1:2" x14ac:dyDescent="0.3">
      <c r="A7" s="50" t="s">
        <v>26</v>
      </c>
      <c r="B7" s="51" t="s">
        <v>88</v>
      </c>
    </row>
    <row r="8" spans="1:2" ht="28.8" x14ac:dyDescent="0.3">
      <c r="A8" s="50" t="s">
        <v>27</v>
      </c>
      <c r="B8" s="51" t="s">
        <v>89</v>
      </c>
    </row>
    <row r="9" spans="1:2" ht="43.2" x14ac:dyDescent="0.3">
      <c r="A9" s="50" t="s">
        <v>28</v>
      </c>
      <c r="B9" s="52" t="s">
        <v>90</v>
      </c>
    </row>
    <row r="10" spans="1:2" ht="16.2" x14ac:dyDescent="0.3">
      <c r="A10" s="50" t="s">
        <v>91</v>
      </c>
      <c r="B10" s="51" t="s">
        <v>92</v>
      </c>
    </row>
    <row r="11" spans="1:2" ht="43.2" x14ac:dyDescent="0.3">
      <c r="A11" s="50" t="s">
        <v>29</v>
      </c>
      <c r="B11" s="51" t="s">
        <v>93</v>
      </c>
    </row>
    <row r="12" spans="1:2" ht="16.2" x14ac:dyDescent="0.3">
      <c r="A12" s="50" t="s">
        <v>94</v>
      </c>
      <c r="B12" s="53" t="s">
        <v>95</v>
      </c>
    </row>
    <row r="13" spans="1:2" ht="16.2" x14ac:dyDescent="0.3">
      <c r="A13" s="50" t="s">
        <v>96</v>
      </c>
      <c r="B13" s="54" t="s">
        <v>97</v>
      </c>
    </row>
    <row r="14" spans="1:2" x14ac:dyDescent="0.3">
      <c r="A14" s="50" t="s">
        <v>33</v>
      </c>
      <c r="B14" s="54" t="s">
        <v>98</v>
      </c>
    </row>
    <row r="15" spans="1:2" x14ac:dyDescent="0.3">
      <c r="A15" s="50" t="s">
        <v>34</v>
      </c>
      <c r="B15" s="54" t="s">
        <v>99</v>
      </c>
    </row>
    <row r="16" spans="1:2" x14ac:dyDescent="0.3">
      <c r="A16" s="50" t="s">
        <v>35</v>
      </c>
      <c r="B16" s="54" t="s">
        <v>100</v>
      </c>
    </row>
    <row r="17" spans="1:2" ht="28.8" x14ac:dyDescent="0.3">
      <c r="A17" s="50" t="s">
        <v>36</v>
      </c>
      <c r="B17" s="54" t="s">
        <v>101</v>
      </c>
    </row>
    <row r="18" spans="1:2" x14ac:dyDescent="0.3">
      <c r="A18" s="50" t="s">
        <v>37</v>
      </c>
      <c r="B18" s="54" t="s">
        <v>102</v>
      </c>
    </row>
    <row r="19" spans="1:2" x14ac:dyDescent="0.3">
      <c r="A19" s="50" t="s">
        <v>38</v>
      </c>
      <c r="B19" s="54" t="s">
        <v>103</v>
      </c>
    </row>
    <row r="20" spans="1:2" ht="28.8" x14ac:dyDescent="0.3">
      <c r="A20" s="50" t="s">
        <v>39</v>
      </c>
      <c r="B20" s="54" t="s">
        <v>104</v>
      </c>
    </row>
    <row r="21" spans="1:2" x14ac:dyDescent="0.3">
      <c r="A21" s="50" t="s">
        <v>40</v>
      </c>
      <c r="B21" s="54" t="s">
        <v>105</v>
      </c>
    </row>
    <row r="22" spans="1:2" ht="16.2" x14ac:dyDescent="0.3">
      <c r="A22" s="50" t="s">
        <v>106</v>
      </c>
      <c r="B22" s="54" t="s">
        <v>107</v>
      </c>
    </row>
    <row r="23" spans="1:2" ht="43.2" x14ac:dyDescent="0.3">
      <c r="A23" s="50" t="s">
        <v>108</v>
      </c>
      <c r="B23" s="54" t="s">
        <v>109</v>
      </c>
    </row>
    <row r="24" spans="1:2" x14ac:dyDescent="0.3">
      <c r="A24" s="50" t="s">
        <v>41</v>
      </c>
      <c r="B24" s="54" t="s">
        <v>110</v>
      </c>
    </row>
    <row r="25" spans="1:2" x14ac:dyDescent="0.3">
      <c r="A25" s="50" t="s">
        <v>42</v>
      </c>
      <c r="B25" s="54" t="s">
        <v>111</v>
      </c>
    </row>
    <row r="26" spans="1:2" x14ac:dyDescent="0.3">
      <c r="A26" s="50" t="s">
        <v>43</v>
      </c>
      <c r="B26" s="54" t="s">
        <v>112</v>
      </c>
    </row>
    <row r="27" spans="1:2" x14ac:dyDescent="0.3">
      <c r="A27" s="50" t="s">
        <v>44</v>
      </c>
      <c r="B27" s="54" t="s">
        <v>113</v>
      </c>
    </row>
    <row r="28" spans="1:2" x14ac:dyDescent="0.3">
      <c r="A28" s="50" t="s">
        <v>45</v>
      </c>
      <c r="B28" s="54" t="s">
        <v>114</v>
      </c>
    </row>
    <row r="29" spans="1:2" x14ac:dyDescent="0.3">
      <c r="A29" s="50" t="s">
        <v>46</v>
      </c>
      <c r="B29" s="54" t="s">
        <v>115</v>
      </c>
    </row>
    <row r="30" spans="1:2" x14ac:dyDescent="0.3">
      <c r="A30" s="50" t="s">
        <v>47</v>
      </c>
      <c r="B30" s="54" t="s">
        <v>116</v>
      </c>
    </row>
    <row r="31" spans="1:2" x14ac:dyDescent="0.3">
      <c r="A31" s="50" t="s">
        <v>48</v>
      </c>
      <c r="B31" s="54" t="s">
        <v>117</v>
      </c>
    </row>
    <row r="32" spans="1:2" x14ac:dyDescent="0.3">
      <c r="A32" s="50" t="s">
        <v>49</v>
      </c>
      <c r="B32" s="54" t="s">
        <v>118</v>
      </c>
    </row>
    <row r="33" spans="1:2" x14ac:dyDescent="0.3">
      <c r="A33" s="50" t="s">
        <v>50</v>
      </c>
      <c r="B33" s="54" t="s">
        <v>119</v>
      </c>
    </row>
    <row r="34" spans="1:2" x14ac:dyDescent="0.3">
      <c r="A34" s="50" t="s">
        <v>51</v>
      </c>
      <c r="B34" s="54" t="s">
        <v>120</v>
      </c>
    </row>
    <row r="35" spans="1:2" x14ac:dyDescent="0.3">
      <c r="A35" s="50" t="s">
        <v>52</v>
      </c>
      <c r="B35" s="54" t="s">
        <v>121</v>
      </c>
    </row>
    <row r="36" spans="1:2" x14ac:dyDescent="0.3">
      <c r="A36" s="50" t="s">
        <v>53</v>
      </c>
      <c r="B36" s="54" t="s">
        <v>122</v>
      </c>
    </row>
    <row r="37" spans="1:2" ht="28.8" x14ac:dyDescent="0.3">
      <c r="A37" s="50" t="s">
        <v>54</v>
      </c>
      <c r="B37" s="54" t="s">
        <v>123</v>
      </c>
    </row>
    <row r="38" spans="1:2" x14ac:dyDescent="0.3">
      <c r="A38" s="50" t="s">
        <v>124</v>
      </c>
      <c r="B38" s="54" t="s">
        <v>125</v>
      </c>
    </row>
    <row r="39" spans="1:2" x14ac:dyDescent="0.3">
      <c r="A39" s="55" t="s">
        <v>126</v>
      </c>
      <c r="B39" s="56" t="s">
        <v>127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0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55</v>
      </c>
      <c r="H1" s="2" t="s">
        <v>56</v>
      </c>
      <c r="I1" s="2" t="s">
        <v>57</v>
      </c>
    </row>
    <row r="2" spans="1:9" ht="15" customHeight="1" x14ac:dyDescent="0.3">
      <c r="A2" s="5">
        <v>11</v>
      </c>
      <c r="B2" s="5" t="s">
        <v>1</v>
      </c>
      <c r="C2" s="6">
        <v>2967.5509704608103</v>
      </c>
      <c r="D2" s="7">
        <f t="shared" ref="D2:D10" si="0">C2/$C$11</f>
        <v>0.39888692693800948</v>
      </c>
      <c r="E2" s="6">
        <v>101494</v>
      </c>
      <c r="F2" s="6">
        <v>16075</v>
      </c>
      <c r="G2" s="6">
        <f>(C2*10000)/E2</f>
        <v>292.38683769097781</v>
      </c>
      <c r="H2" s="6">
        <f>(C2*10000)/F2</f>
        <v>1846.065922526165</v>
      </c>
      <c r="I2" s="6">
        <f>(C2*10000)/(E2+F2)</f>
        <v>252.40930606374215</v>
      </c>
    </row>
    <row r="3" spans="1:9" ht="15" customHeight="1" x14ac:dyDescent="0.3">
      <c r="A3" s="8">
        <v>12</v>
      </c>
      <c r="B3" s="8" t="s">
        <v>2</v>
      </c>
      <c r="C3" s="9">
        <v>906.82853582742905</v>
      </c>
      <c r="D3" s="10">
        <f t="shared" si="0"/>
        <v>0.12189244650437413</v>
      </c>
      <c r="E3" s="9">
        <v>3515</v>
      </c>
      <c r="F3" s="9">
        <v>26152</v>
      </c>
      <c r="G3" s="9">
        <f t="shared" ref="G3:G10" si="1">(C3*10000)/E3</f>
        <v>2579.8820364933968</v>
      </c>
      <c r="H3" s="9">
        <f t="shared" ref="H3:H10" si="2">(C3*10000)/F3</f>
        <v>346.75303450115825</v>
      </c>
      <c r="I3" s="9">
        <f t="shared" ref="I3:I10" si="3">(C3*10000)/(E3+F3)</f>
        <v>305.66910568221562</v>
      </c>
    </row>
    <row r="4" spans="1:9" ht="15" customHeight="1" x14ac:dyDescent="0.3">
      <c r="A4" s="8">
        <v>13</v>
      </c>
      <c r="B4" s="8" t="s">
        <v>3</v>
      </c>
      <c r="C4" s="9">
        <v>374.22877984609602</v>
      </c>
      <c r="D4" s="10">
        <f t="shared" si="0"/>
        <v>5.0302410792758948E-2</v>
      </c>
      <c r="E4" s="9">
        <v>14209</v>
      </c>
      <c r="F4" s="9">
        <v>8105</v>
      </c>
      <c r="G4" s="9">
        <f t="shared" si="1"/>
        <v>263.37446677886976</v>
      </c>
      <c r="H4" s="9">
        <f t="shared" si="2"/>
        <v>461.72582337581252</v>
      </c>
      <c r="I4" s="9">
        <f t="shared" si="3"/>
        <v>167.71030736134088</v>
      </c>
    </row>
    <row r="5" spans="1:9" ht="15" customHeight="1" x14ac:dyDescent="0.3">
      <c r="A5" s="8">
        <v>14</v>
      </c>
      <c r="B5" s="8" t="s">
        <v>4</v>
      </c>
      <c r="C5" s="9">
        <v>1828.7252771450098</v>
      </c>
      <c r="D5" s="10">
        <f t="shared" si="0"/>
        <v>0.24581030394263484</v>
      </c>
      <c r="E5" s="9">
        <v>68332</v>
      </c>
      <c r="F5" s="9">
        <v>45680</v>
      </c>
      <c r="G5" s="9">
        <f t="shared" si="1"/>
        <v>267.62355516376073</v>
      </c>
      <c r="H5" s="9">
        <f t="shared" si="2"/>
        <v>400.33390480407394</v>
      </c>
      <c r="I5" s="9">
        <f t="shared" si="3"/>
        <v>160.39761403580411</v>
      </c>
    </row>
    <row r="6" spans="1:9" ht="15" customHeight="1" x14ac:dyDescent="0.3">
      <c r="A6" s="8">
        <v>15</v>
      </c>
      <c r="B6" s="8" t="s">
        <v>20</v>
      </c>
      <c r="C6" s="9">
        <v>849.96108763540701</v>
      </c>
      <c r="D6" s="10">
        <f t="shared" si="0"/>
        <v>0.11424854017288498</v>
      </c>
      <c r="E6" s="9">
        <v>3364</v>
      </c>
      <c r="F6" s="9">
        <v>20897</v>
      </c>
      <c r="G6" s="9">
        <f t="shared" si="1"/>
        <v>2526.6381915440161</v>
      </c>
      <c r="H6" s="9">
        <f t="shared" si="2"/>
        <v>406.73832972934252</v>
      </c>
      <c r="I6" s="9">
        <f t="shared" si="3"/>
        <v>350.3405002412955</v>
      </c>
    </row>
    <row r="7" spans="1:9" ht="15" customHeight="1" x14ac:dyDescent="0.3">
      <c r="A7" s="8">
        <v>16</v>
      </c>
      <c r="B7" s="8" t="s">
        <v>21</v>
      </c>
      <c r="C7" s="9">
        <v>182.47811526183401</v>
      </c>
      <c r="D7" s="10">
        <f t="shared" si="0"/>
        <v>2.4528014970853253E-2</v>
      </c>
      <c r="E7" s="9">
        <v>180</v>
      </c>
      <c r="F7" s="9">
        <v>81</v>
      </c>
      <c r="G7" s="9">
        <f t="shared" si="1"/>
        <v>10137.67307010189</v>
      </c>
      <c r="H7" s="9">
        <f t="shared" si="2"/>
        <v>22528.162378004199</v>
      </c>
      <c r="I7" s="9">
        <f t="shared" si="3"/>
        <v>6991.4986690357855</v>
      </c>
    </row>
    <row r="8" spans="1:9" ht="15" customHeight="1" x14ac:dyDescent="0.3">
      <c r="A8" s="8">
        <v>17</v>
      </c>
      <c r="B8" s="8" t="s">
        <v>22</v>
      </c>
      <c r="C8" s="9">
        <v>212.29566828107801</v>
      </c>
      <c r="D8" s="10">
        <f t="shared" si="0"/>
        <v>2.8535977162926572E-2</v>
      </c>
      <c r="E8" s="9">
        <v>1117</v>
      </c>
      <c r="F8" s="9">
        <v>4901</v>
      </c>
      <c r="G8" s="9">
        <f t="shared" si="1"/>
        <v>1900.5878986667683</v>
      </c>
      <c r="H8" s="9">
        <f t="shared" si="2"/>
        <v>433.16806423398901</v>
      </c>
      <c r="I8" s="9">
        <f t="shared" si="3"/>
        <v>352.76781037068463</v>
      </c>
    </row>
    <row r="9" spans="1:9" ht="15" customHeight="1" x14ac:dyDescent="0.3">
      <c r="A9" s="8">
        <v>18</v>
      </c>
      <c r="B9" s="8" t="s">
        <v>23</v>
      </c>
      <c r="C9" s="9">
        <v>88.298733194359599</v>
      </c>
      <c r="D9" s="10">
        <f t="shared" si="0"/>
        <v>1.1868780245735107E-2</v>
      </c>
      <c r="E9" s="9">
        <v>112</v>
      </c>
      <c r="F9" s="9">
        <v>1771</v>
      </c>
      <c r="G9" s="9">
        <f t="shared" si="1"/>
        <v>7883.8154637821071</v>
      </c>
      <c r="H9" s="9">
        <f t="shared" si="2"/>
        <v>498.5812151008447</v>
      </c>
      <c r="I9" s="9">
        <f t="shared" si="3"/>
        <v>468.92582684205843</v>
      </c>
    </row>
    <row r="10" spans="1:9" ht="15" customHeight="1" x14ac:dyDescent="0.3">
      <c r="A10" s="8">
        <v>19</v>
      </c>
      <c r="B10" s="8" t="s">
        <v>24</v>
      </c>
      <c r="C10" s="9">
        <v>29.212247097744797</v>
      </c>
      <c r="D10" s="10">
        <f t="shared" si="0"/>
        <v>3.9265992698227494E-3</v>
      </c>
      <c r="E10" s="9">
        <v>51</v>
      </c>
      <c r="F10" s="9">
        <v>41</v>
      </c>
      <c r="G10" s="9">
        <f t="shared" si="1"/>
        <v>5727.8915877930976</v>
      </c>
      <c r="H10" s="9">
        <f t="shared" si="2"/>
        <v>7124.938316523122</v>
      </c>
      <c r="I10" s="9">
        <f t="shared" si="3"/>
        <v>3175.2442497548695</v>
      </c>
    </row>
    <row r="11" spans="1:9" ht="15" customHeight="1" x14ac:dyDescent="0.25">
      <c r="A11" s="64"/>
      <c r="B11" s="64"/>
      <c r="C11" s="11">
        <f>SUM(C2:C10)</f>
        <v>7439.5794147497681</v>
      </c>
      <c r="D11" s="12"/>
      <c r="E11" s="11">
        <f>SUM(E2:E10)</f>
        <v>192374</v>
      </c>
      <c r="F11" s="11">
        <f>SUM(F2:F10)</f>
        <v>123703</v>
      </c>
      <c r="G11" s="11">
        <f>(C11*10000)/E11</f>
        <v>386.72478686047845</v>
      </c>
      <c r="H11" s="11">
        <f>(C11*10000)/F11</f>
        <v>601.406547517018</v>
      </c>
      <c r="I11" s="11">
        <f>(C11*10000)/(E11+F11)</f>
        <v>235.3723749197116</v>
      </c>
    </row>
    <row r="12" spans="1:9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31</v>
      </c>
      <c r="B1" s="2" t="s">
        <v>32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55</v>
      </c>
      <c r="H1" s="2" t="s">
        <v>56</v>
      </c>
      <c r="I1" s="2" t="s">
        <v>57</v>
      </c>
    </row>
    <row r="2" spans="1:9" ht="15" customHeight="1" x14ac:dyDescent="0.3">
      <c r="A2" s="5">
        <v>11</v>
      </c>
      <c r="B2" s="5" t="s">
        <v>11</v>
      </c>
      <c r="C2" s="13" t="s">
        <v>58</v>
      </c>
      <c r="D2" s="13" t="s">
        <v>58</v>
      </c>
      <c r="E2" s="13" t="s">
        <v>58</v>
      </c>
      <c r="F2" s="13" t="s">
        <v>58</v>
      </c>
      <c r="G2" s="13" t="s">
        <v>58</v>
      </c>
      <c r="H2" s="13" t="s">
        <v>58</v>
      </c>
      <c r="I2" s="13" t="s">
        <v>58</v>
      </c>
    </row>
    <row r="3" spans="1:9" ht="15" customHeight="1" x14ac:dyDescent="0.3">
      <c r="A3" s="8">
        <v>12</v>
      </c>
      <c r="B3" s="8" t="s">
        <v>12</v>
      </c>
      <c r="C3" s="9">
        <v>670.56325276142707</v>
      </c>
      <c r="D3" s="10">
        <f t="shared" ref="D3:D10" si="0">C3/$C$11</f>
        <v>9.013456478896667E-2</v>
      </c>
      <c r="E3" s="9">
        <v>37673</v>
      </c>
      <c r="F3" s="9">
        <v>32713</v>
      </c>
      <c r="G3" s="9">
        <f t="shared" ref="G3:G10" si="1">(C3*10000)/E3</f>
        <v>177.99571384318398</v>
      </c>
      <c r="H3" s="9">
        <f t="shared" ref="H3:H10" si="2">(C3*10000)/F3</f>
        <v>204.98372291181701</v>
      </c>
      <c r="I3" s="9">
        <f t="shared" ref="I3:I10" si="3">(C3*10000)/(E3+F3)</f>
        <v>95.269407660817066</v>
      </c>
    </row>
    <row r="4" spans="1:9" ht="15" customHeight="1" x14ac:dyDescent="0.3">
      <c r="A4" s="8">
        <v>13</v>
      </c>
      <c r="B4" s="8" t="s">
        <v>13</v>
      </c>
      <c r="C4" s="9">
        <v>907.76253315853501</v>
      </c>
      <c r="D4" s="10">
        <f t="shared" si="0"/>
        <v>0.12201799087711813</v>
      </c>
      <c r="E4" s="9">
        <v>26936</v>
      </c>
      <c r="F4" s="9">
        <v>22037</v>
      </c>
      <c r="G4" s="9">
        <f t="shared" si="1"/>
        <v>337.00717744228353</v>
      </c>
      <c r="H4" s="9">
        <f t="shared" si="2"/>
        <v>411.92654769639012</v>
      </c>
      <c r="I4" s="9">
        <f t="shared" si="3"/>
        <v>185.35979685919486</v>
      </c>
    </row>
    <row r="5" spans="1:9" ht="15" customHeight="1" x14ac:dyDescent="0.3">
      <c r="A5" s="8">
        <v>21</v>
      </c>
      <c r="B5" s="8" t="s">
        <v>14</v>
      </c>
      <c r="C5" s="9">
        <v>237.69959052819499</v>
      </c>
      <c r="D5" s="10">
        <f t="shared" si="0"/>
        <v>3.1950675875161628E-2</v>
      </c>
      <c r="E5" s="9">
        <v>8203</v>
      </c>
      <c r="F5" s="9">
        <v>3655</v>
      </c>
      <c r="G5" s="9">
        <f t="shared" si="1"/>
        <v>289.77153544824449</v>
      </c>
      <c r="H5" s="9">
        <f t="shared" si="2"/>
        <v>650.34087695812582</v>
      </c>
      <c r="I5" s="9">
        <f t="shared" si="3"/>
        <v>200.45504345437257</v>
      </c>
    </row>
    <row r="6" spans="1:9" ht="15" customHeight="1" x14ac:dyDescent="0.3">
      <c r="A6" s="8">
        <v>22</v>
      </c>
      <c r="B6" s="8" t="s">
        <v>15</v>
      </c>
      <c r="C6" s="9">
        <v>367.77795881170402</v>
      </c>
      <c r="D6" s="10">
        <f t="shared" si="0"/>
        <v>4.9435315937691827E-2</v>
      </c>
      <c r="E6" s="9">
        <v>12676</v>
      </c>
      <c r="F6" s="9">
        <v>4434</v>
      </c>
      <c r="G6" s="9">
        <f t="shared" si="1"/>
        <v>290.13723478360998</v>
      </c>
      <c r="H6" s="9">
        <f t="shared" si="2"/>
        <v>829.44961391904383</v>
      </c>
      <c r="I6" s="9">
        <f t="shared" si="3"/>
        <v>214.94912846972767</v>
      </c>
    </row>
    <row r="7" spans="1:9" ht="15" customHeight="1" x14ac:dyDescent="0.3">
      <c r="A7" s="8">
        <v>23</v>
      </c>
      <c r="B7" s="8" t="s">
        <v>16</v>
      </c>
      <c r="C7" s="9">
        <v>122.067217181891</v>
      </c>
      <c r="D7" s="10">
        <f t="shared" si="0"/>
        <v>1.6407811567933441E-2</v>
      </c>
      <c r="E7" s="9">
        <v>3239</v>
      </c>
      <c r="F7" s="9">
        <v>695</v>
      </c>
      <c r="G7" s="9">
        <f t="shared" si="1"/>
        <v>376.86698728586288</v>
      </c>
      <c r="H7" s="9">
        <f t="shared" si="2"/>
        <v>1756.3628371495106</v>
      </c>
      <c r="I7" s="9">
        <f t="shared" si="3"/>
        <v>310.28779151472037</v>
      </c>
    </row>
    <row r="8" spans="1:9" ht="15" customHeight="1" x14ac:dyDescent="0.3">
      <c r="A8" s="8">
        <v>31</v>
      </c>
      <c r="B8" s="8" t="s">
        <v>17</v>
      </c>
      <c r="C8" s="9">
        <v>1468.9578145932301</v>
      </c>
      <c r="D8" s="10">
        <f t="shared" si="0"/>
        <v>0.19745172847820669</v>
      </c>
      <c r="E8" s="9">
        <v>34921</v>
      </c>
      <c r="F8" s="9">
        <v>23917</v>
      </c>
      <c r="G8" s="9">
        <f t="shared" si="1"/>
        <v>420.65170372934051</v>
      </c>
      <c r="H8" s="9">
        <f t="shared" si="2"/>
        <v>614.18982923996737</v>
      </c>
      <c r="I8" s="9">
        <f t="shared" si="3"/>
        <v>249.6614117735528</v>
      </c>
    </row>
    <row r="9" spans="1:9" ht="15" customHeight="1" x14ac:dyDescent="0.3">
      <c r="A9" s="8">
        <v>32</v>
      </c>
      <c r="B9" s="8" t="s">
        <v>18</v>
      </c>
      <c r="C9" s="9">
        <v>108.28579094341099</v>
      </c>
      <c r="D9" s="10">
        <f t="shared" si="0"/>
        <v>1.4555364612241722E-2</v>
      </c>
      <c r="E9" s="9">
        <v>3774</v>
      </c>
      <c r="F9" s="9">
        <v>2276</v>
      </c>
      <c r="G9" s="9">
        <f t="shared" si="1"/>
        <v>286.92578416378109</v>
      </c>
      <c r="H9" s="9">
        <f t="shared" si="2"/>
        <v>475.77236794117306</v>
      </c>
      <c r="I9" s="9">
        <f t="shared" si="3"/>
        <v>178.98477841886114</v>
      </c>
    </row>
    <row r="10" spans="1:9" ht="15" customHeight="1" x14ac:dyDescent="0.3">
      <c r="A10" s="8">
        <v>33</v>
      </c>
      <c r="B10" s="8" t="s">
        <v>19</v>
      </c>
      <c r="C10" s="9">
        <v>3556.4652567713902</v>
      </c>
      <c r="D10" s="10">
        <f t="shared" si="0"/>
        <v>0.47804654786267986</v>
      </c>
      <c r="E10" s="9">
        <v>64952</v>
      </c>
      <c r="F10" s="9">
        <v>33976</v>
      </c>
      <c r="G10" s="9">
        <f t="shared" si="1"/>
        <v>547.5528477600983</v>
      </c>
      <c r="H10" s="9">
        <f t="shared" si="2"/>
        <v>1046.7580812253916</v>
      </c>
      <c r="I10" s="9">
        <f t="shared" si="3"/>
        <v>359.50036963967636</v>
      </c>
    </row>
    <row r="11" spans="1:9" ht="15" customHeight="1" x14ac:dyDescent="0.25">
      <c r="A11" s="64"/>
      <c r="B11" s="64"/>
      <c r="C11" s="11">
        <f>SUM(C2:C10)</f>
        <v>7439.5794147497836</v>
      </c>
      <c r="D11" s="12"/>
      <c r="E11" s="11">
        <f>SUM(E2:E10)</f>
        <v>192374</v>
      </c>
      <c r="F11" s="11">
        <f>SUM(F2:F10)</f>
        <v>123703</v>
      </c>
      <c r="G11" s="11">
        <f>(C11*10000)/E11</f>
        <v>386.72478686047924</v>
      </c>
      <c r="H11" s="11">
        <f>(C11*10000)/F11</f>
        <v>601.40654751701925</v>
      </c>
      <c r="I11" s="11">
        <f>(C11*10000)/(E11+F11)</f>
        <v>235.37237491971209</v>
      </c>
    </row>
    <row r="12" spans="1:9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0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40</v>
      </c>
    </row>
    <row r="2" spans="1:10" ht="15" customHeight="1" x14ac:dyDescent="0.3">
      <c r="A2" s="5">
        <v>11</v>
      </c>
      <c r="B2" s="5" t="s">
        <v>1</v>
      </c>
      <c r="C2" s="14">
        <v>248.38127769394498</v>
      </c>
      <c r="D2" s="14">
        <v>490.14795059159098</v>
      </c>
      <c r="E2" s="14">
        <v>2477.4030198692194</v>
      </c>
      <c r="F2" s="14">
        <v>241.766672897646</v>
      </c>
      <c r="G2" s="14">
        <v>248.38127769394498</v>
      </c>
      <c r="H2" s="15">
        <f>E2/SUM($E2:$G2)</f>
        <v>0.83483082330495595</v>
      </c>
      <c r="I2" s="15">
        <f t="shared" ref="I2:J2" si="0">F2/SUM($E2:$G2)</f>
        <v>8.1470099521189943E-2</v>
      </c>
      <c r="J2" s="15">
        <f t="shared" si="0"/>
        <v>8.3699077173854095E-2</v>
      </c>
    </row>
    <row r="3" spans="1:10" ht="15" customHeight="1" x14ac:dyDescent="0.3">
      <c r="A3" s="8">
        <v>12</v>
      </c>
      <c r="B3" s="8" t="s">
        <v>2</v>
      </c>
      <c r="C3" s="16">
        <v>293.10259984967604</v>
      </c>
      <c r="D3" s="16">
        <v>362.14536962267698</v>
      </c>
      <c r="E3" s="16">
        <v>544.68316620475207</v>
      </c>
      <c r="F3" s="16">
        <v>69.042769773000941</v>
      </c>
      <c r="G3" s="16">
        <v>293.10259984967604</v>
      </c>
      <c r="H3" s="17">
        <f t="shared" ref="H3:H11" si="1">E3/SUM($E3:$G3)</f>
        <v>0.6006462574622885</v>
      </c>
      <c r="I3" s="17">
        <f t="shared" ref="I3:I11" si="2">F3/SUM($E3:$G3)</f>
        <v>7.6136520902491636E-2</v>
      </c>
      <c r="J3" s="17">
        <f t="shared" ref="J3:J11" si="3">G3/SUM($E3:$G3)</f>
        <v>0.32321722163521988</v>
      </c>
    </row>
    <row r="4" spans="1:10" ht="15" customHeight="1" x14ac:dyDescent="0.3">
      <c r="A4" s="8">
        <v>13</v>
      </c>
      <c r="B4" s="8" t="s">
        <v>3</v>
      </c>
      <c r="C4" s="16">
        <v>36.934672472352695</v>
      </c>
      <c r="D4" s="16">
        <v>60.1825595047017</v>
      </c>
      <c r="E4" s="16">
        <v>314.0462203413943</v>
      </c>
      <c r="F4" s="16">
        <v>23.247887032349006</v>
      </c>
      <c r="G4" s="16">
        <v>36.934672472352695</v>
      </c>
      <c r="H4" s="17">
        <f t="shared" si="1"/>
        <v>0.83918243933710235</v>
      </c>
      <c r="I4" s="17">
        <f t="shared" si="2"/>
        <v>6.2122124979029802E-2</v>
      </c>
      <c r="J4" s="17">
        <f t="shared" si="3"/>
        <v>9.8695435683867808E-2</v>
      </c>
    </row>
    <row r="5" spans="1:10" ht="15" customHeight="1" x14ac:dyDescent="0.3">
      <c r="A5" s="8">
        <v>14</v>
      </c>
      <c r="B5" s="8" t="s">
        <v>4</v>
      </c>
      <c r="C5" s="16">
        <v>65.041402926758309</v>
      </c>
      <c r="D5" s="16">
        <v>147.083944596034</v>
      </c>
      <c r="E5" s="16">
        <v>1681.6413325489759</v>
      </c>
      <c r="F5" s="16">
        <v>82.042541669275693</v>
      </c>
      <c r="G5" s="16">
        <v>65.041402926758309</v>
      </c>
      <c r="H5" s="17">
        <f t="shared" si="1"/>
        <v>0.91957023483283373</v>
      </c>
      <c r="I5" s="17">
        <f t="shared" si="2"/>
        <v>4.4863240364544962E-2</v>
      </c>
      <c r="J5" s="17">
        <f t="shared" si="3"/>
        <v>3.5566524802621187E-2</v>
      </c>
    </row>
    <row r="6" spans="1:10" ht="15" customHeight="1" x14ac:dyDescent="0.3">
      <c r="A6" s="8">
        <v>15</v>
      </c>
      <c r="B6" s="8" t="s">
        <v>20</v>
      </c>
      <c r="C6" s="19" t="s">
        <v>58</v>
      </c>
      <c r="D6" s="19" t="s">
        <v>58</v>
      </c>
      <c r="E6" s="16">
        <v>849.96108763540701</v>
      </c>
      <c r="F6" s="19" t="s">
        <v>58</v>
      </c>
      <c r="G6" s="19" t="s">
        <v>58</v>
      </c>
      <c r="H6" s="19" t="s">
        <v>58</v>
      </c>
      <c r="I6" s="19" t="s">
        <v>58</v>
      </c>
      <c r="J6" s="19" t="s">
        <v>58</v>
      </c>
    </row>
    <row r="7" spans="1:10" ht="15" customHeight="1" x14ac:dyDescent="0.3">
      <c r="A7" s="8">
        <v>16</v>
      </c>
      <c r="B7" s="8" t="s">
        <v>21</v>
      </c>
      <c r="C7" s="19" t="s">
        <v>58</v>
      </c>
      <c r="D7" s="19" t="s">
        <v>58</v>
      </c>
      <c r="E7" s="16">
        <v>182.47811526183401</v>
      </c>
      <c r="F7" s="19" t="s">
        <v>58</v>
      </c>
      <c r="G7" s="19" t="s">
        <v>58</v>
      </c>
      <c r="H7" s="19" t="s">
        <v>58</v>
      </c>
      <c r="I7" s="19" t="s">
        <v>58</v>
      </c>
      <c r="J7" s="19" t="s">
        <v>58</v>
      </c>
    </row>
    <row r="8" spans="1:10" ht="15" customHeight="1" x14ac:dyDescent="0.3">
      <c r="A8" s="8">
        <v>17</v>
      </c>
      <c r="B8" s="8" t="s">
        <v>22</v>
      </c>
      <c r="C8" s="19" t="s">
        <v>58</v>
      </c>
      <c r="D8" s="19" t="s">
        <v>58</v>
      </c>
      <c r="E8" s="16">
        <v>212.29566828107801</v>
      </c>
      <c r="F8" s="19" t="s">
        <v>58</v>
      </c>
      <c r="G8" s="19" t="s">
        <v>58</v>
      </c>
      <c r="H8" s="19" t="s">
        <v>58</v>
      </c>
      <c r="I8" s="19" t="s">
        <v>58</v>
      </c>
      <c r="J8" s="19" t="s">
        <v>58</v>
      </c>
    </row>
    <row r="9" spans="1:10" ht="15" customHeight="1" x14ac:dyDescent="0.3">
      <c r="A9" s="8">
        <v>18</v>
      </c>
      <c r="B9" s="8" t="s">
        <v>23</v>
      </c>
      <c r="C9" s="19" t="s">
        <v>58</v>
      </c>
      <c r="D9" s="19" t="s">
        <v>58</v>
      </c>
      <c r="E9" s="16">
        <v>88.298733194359599</v>
      </c>
      <c r="F9" s="19" t="s">
        <v>58</v>
      </c>
      <c r="G9" s="19" t="s">
        <v>58</v>
      </c>
      <c r="H9" s="19" t="s">
        <v>58</v>
      </c>
      <c r="I9" s="19" t="s">
        <v>58</v>
      </c>
      <c r="J9" s="19" t="s">
        <v>58</v>
      </c>
    </row>
    <row r="10" spans="1:10" ht="15" customHeight="1" x14ac:dyDescent="0.3">
      <c r="A10" s="8">
        <v>19</v>
      </c>
      <c r="B10" s="8" t="s">
        <v>24</v>
      </c>
      <c r="C10" s="19" t="s">
        <v>58</v>
      </c>
      <c r="D10" s="19" t="s">
        <v>58</v>
      </c>
      <c r="E10" s="16">
        <v>29.212247097744797</v>
      </c>
      <c r="F10" s="19" t="s">
        <v>58</v>
      </c>
      <c r="G10" s="19" t="s">
        <v>58</v>
      </c>
      <c r="H10" s="19" t="s">
        <v>58</v>
      </c>
      <c r="I10" s="19" t="s">
        <v>58</v>
      </c>
      <c r="J10" s="19" t="s">
        <v>58</v>
      </c>
    </row>
    <row r="11" spans="1:10" ht="15" customHeight="1" x14ac:dyDescent="0.25">
      <c r="A11" s="64"/>
      <c r="B11" s="64"/>
      <c r="C11" s="11">
        <f>SUM(C2:C10)</f>
        <v>643.459952942732</v>
      </c>
      <c r="D11" s="11">
        <f t="shared" ref="D11:G11" si="4">SUM(D2:D10)</f>
        <v>1059.5598243150037</v>
      </c>
      <c r="E11" s="11">
        <f t="shared" si="4"/>
        <v>6380.0195904347656</v>
      </c>
      <c r="F11" s="11">
        <f t="shared" si="4"/>
        <v>416.09987137227165</v>
      </c>
      <c r="G11" s="11">
        <f t="shared" si="4"/>
        <v>643.459952942732</v>
      </c>
      <c r="H11" s="18">
        <f t="shared" si="1"/>
        <v>0.85757799396370282</v>
      </c>
      <c r="I11" s="18">
        <f t="shared" si="2"/>
        <v>5.5930563836351921E-2</v>
      </c>
      <c r="J11" s="18">
        <f t="shared" si="3"/>
        <v>8.6491442199945215E-2</v>
      </c>
    </row>
    <row r="12" spans="1:10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40</v>
      </c>
    </row>
    <row r="2" spans="1:10" ht="15" customHeight="1" x14ac:dyDescent="0.3">
      <c r="A2" s="5">
        <v>11</v>
      </c>
      <c r="B2" s="5" t="s">
        <v>11</v>
      </c>
      <c r="C2" s="13" t="s">
        <v>58</v>
      </c>
      <c r="D2" s="13" t="s">
        <v>58</v>
      </c>
      <c r="E2" s="13" t="s">
        <v>58</v>
      </c>
      <c r="F2" s="13" t="s">
        <v>58</v>
      </c>
      <c r="G2" s="13" t="s">
        <v>58</v>
      </c>
      <c r="H2" s="13" t="s">
        <v>58</v>
      </c>
      <c r="I2" s="13" t="s">
        <v>58</v>
      </c>
      <c r="J2" s="13" t="s">
        <v>58</v>
      </c>
    </row>
    <row r="3" spans="1:10" ht="15" customHeight="1" x14ac:dyDescent="0.3">
      <c r="A3" s="8">
        <v>12</v>
      </c>
      <c r="B3" s="8" t="s">
        <v>12</v>
      </c>
      <c r="C3" s="16">
        <v>46.084326324657198</v>
      </c>
      <c r="D3" s="16">
        <v>83.551788261914098</v>
      </c>
      <c r="E3" s="16">
        <v>587.01146449951295</v>
      </c>
      <c r="F3" s="16">
        <v>37.4674619372569</v>
      </c>
      <c r="G3" s="16">
        <v>46.084326324657198</v>
      </c>
      <c r="H3" s="17">
        <f t="shared" ref="H3:H11" si="0">E3/SUM($E3:$G3)</f>
        <v>0.87540058612242477</v>
      </c>
      <c r="I3" s="17">
        <f t="shared" ref="I3:I11" si="1">F3/SUM($E3:$G3)</f>
        <v>5.5874612548425871E-2</v>
      </c>
      <c r="J3" s="17">
        <f t="shared" ref="J3:J11" si="2">G3/SUM($E3:$G3)</f>
        <v>6.8724801329149293E-2</v>
      </c>
    </row>
    <row r="4" spans="1:10" ht="15" customHeight="1" x14ac:dyDescent="0.3">
      <c r="A4" s="8">
        <v>13</v>
      </c>
      <c r="B4" s="8" t="s">
        <v>13</v>
      </c>
      <c r="C4" s="16">
        <v>94.759799261706107</v>
      </c>
      <c r="D4" s="16">
        <v>145.54077468965201</v>
      </c>
      <c r="E4" s="16">
        <v>762.22175846888297</v>
      </c>
      <c r="F4" s="16">
        <v>50.780975427945904</v>
      </c>
      <c r="G4" s="16">
        <v>94.759799261706107</v>
      </c>
      <c r="H4" s="17">
        <f t="shared" si="0"/>
        <v>0.83967087275209862</v>
      </c>
      <c r="I4" s="17">
        <f t="shared" si="1"/>
        <v>5.5940814445441897E-2</v>
      </c>
      <c r="J4" s="17">
        <f t="shared" si="2"/>
        <v>0.10438831280245943</v>
      </c>
    </row>
    <row r="5" spans="1:10" ht="15" customHeight="1" x14ac:dyDescent="0.3">
      <c r="A5" s="8">
        <v>21</v>
      </c>
      <c r="B5" s="8" t="s">
        <v>14</v>
      </c>
      <c r="C5" s="16">
        <v>51.7906267026545</v>
      </c>
      <c r="D5" s="16">
        <v>58.5297746452691</v>
      </c>
      <c r="E5" s="16">
        <v>179.16981588292589</v>
      </c>
      <c r="F5" s="16">
        <v>6.7391479426146006</v>
      </c>
      <c r="G5" s="16">
        <v>51.7906267026545</v>
      </c>
      <c r="H5" s="17">
        <f t="shared" si="0"/>
        <v>0.75376577420596558</v>
      </c>
      <c r="I5" s="17">
        <f t="shared" si="1"/>
        <v>2.8351533663307803E-2</v>
      </c>
      <c r="J5" s="17">
        <f t="shared" si="2"/>
        <v>0.21788269213072667</v>
      </c>
    </row>
    <row r="6" spans="1:10" ht="15" customHeight="1" x14ac:dyDescent="0.3">
      <c r="A6" s="8">
        <v>22</v>
      </c>
      <c r="B6" s="8" t="s">
        <v>15</v>
      </c>
      <c r="C6" s="16">
        <v>53.194055039561903</v>
      </c>
      <c r="D6" s="16">
        <v>74.116233541935998</v>
      </c>
      <c r="E6" s="16">
        <v>293.661725269768</v>
      </c>
      <c r="F6" s="16">
        <v>20.922178502374095</v>
      </c>
      <c r="G6" s="16">
        <v>53.194055039561903</v>
      </c>
      <c r="H6" s="17">
        <f t="shared" si="0"/>
        <v>0.79847559712004856</v>
      </c>
      <c r="I6" s="17">
        <f t="shared" si="1"/>
        <v>5.6888070644510506E-2</v>
      </c>
      <c r="J6" s="17">
        <f t="shared" si="2"/>
        <v>0.14463633223544084</v>
      </c>
    </row>
    <row r="7" spans="1:10" ht="15" customHeight="1" x14ac:dyDescent="0.3">
      <c r="A7" s="8">
        <v>23</v>
      </c>
      <c r="B7" s="8" t="s">
        <v>16</v>
      </c>
      <c r="C7" s="16">
        <v>8.2970014266906489</v>
      </c>
      <c r="D7" s="16">
        <v>13.7199763750841</v>
      </c>
      <c r="E7" s="16">
        <v>108.34724080680689</v>
      </c>
      <c r="F7" s="16">
        <v>5.4229749483934508</v>
      </c>
      <c r="G7" s="16">
        <v>8.2970014266906489</v>
      </c>
      <c r="H7" s="17">
        <f t="shared" si="0"/>
        <v>0.88760310350452154</v>
      </c>
      <c r="I7" s="17">
        <f t="shared" si="1"/>
        <v>4.4426137283958368E-2</v>
      </c>
      <c r="J7" s="17">
        <f t="shared" si="2"/>
        <v>6.7970759211520168E-2</v>
      </c>
    </row>
    <row r="8" spans="1:10" ht="15" customHeight="1" x14ac:dyDescent="0.3">
      <c r="A8" s="8">
        <v>31</v>
      </c>
      <c r="B8" s="8" t="s">
        <v>17</v>
      </c>
      <c r="C8" s="16">
        <v>88.217700538074197</v>
      </c>
      <c r="D8" s="16">
        <v>164.651981960424</v>
      </c>
      <c r="E8" s="16">
        <v>1304.305832632806</v>
      </c>
      <c r="F8" s="16">
        <v>76.434281422349798</v>
      </c>
      <c r="G8" s="16">
        <v>88.217700538074197</v>
      </c>
      <c r="H8" s="17">
        <f t="shared" si="0"/>
        <v>0.88791238228579217</v>
      </c>
      <c r="I8" s="17">
        <f t="shared" si="1"/>
        <v>5.2032999629410909E-2</v>
      </c>
      <c r="J8" s="17">
        <f t="shared" si="2"/>
        <v>6.0054618084796813E-2</v>
      </c>
    </row>
    <row r="9" spans="1:10" ht="15" customHeight="1" x14ac:dyDescent="0.3">
      <c r="A9" s="8">
        <v>32</v>
      </c>
      <c r="B9" s="8" t="s">
        <v>18</v>
      </c>
      <c r="C9" s="16">
        <v>5.84831274635361</v>
      </c>
      <c r="D9" s="16">
        <v>10.973987593390399</v>
      </c>
      <c r="E9" s="16">
        <v>97.311803350020583</v>
      </c>
      <c r="F9" s="16">
        <v>5.1256748470367892</v>
      </c>
      <c r="G9" s="16">
        <v>5.84831274635361</v>
      </c>
      <c r="H9" s="17">
        <f t="shared" si="0"/>
        <v>0.8986571784000239</v>
      </c>
      <c r="I9" s="17">
        <f t="shared" si="1"/>
        <v>4.7334694629652868E-2</v>
      </c>
      <c r="J9" s="17">
        <f t="shared" si="2"/>
        <v>5.4008126970323159E-2</v>
      </c>
    </row>
    <row r="10" spans="1:10" ht="15" customHeight="1" x14ac:dyDescent="0.3">
      <c r="A10" s="8">
        <v>33</v>
      </c>
      <c r="B10" s="8" t="s">
        <v>19</v>
      </c>
      <c r="C10" s="16">
        <v>295.26813090303398</v>
      </c>
      <c r="D10" s="16">
        <v>508.47530724733201</v>
      </c>
      <c r="E10" s="16">
        <v>3047.9899495240579</v>
      </c>
      <c r="F10" s="16">
        <v>213.20717634429803</v>
      </c>
      <c r="G10" s="16">
        <v>295.26813090303398</v>
      </c>
      <c r="H10" s="17">
        <f t="shared" si="0"/>
        <v>0.85702789974421589</v>
      </c>
      <c r="I10" s="17">
        <f t="shared" si="1"/>
        <v>5.9949180141253666E-2</v>
      </c>
      <c r="J10" s="17">
        <f t="shared" si="2"/>
        <v>8.3022920114530399E-2</v>
      </c>
    </row>
    <row r="11" spans="1:10" ht="15" customHeight="1" x14ac:dyDescent="0.25">
      <c r="A11" s="64"/>
      <c r="B11" s="64"/>
      <c r="C11" s="11">
        <f>SUM(C2:C10)</f>
        <v>643.45995294273212</v>
      </c>
      <c r="D11" s="11">
        <f t="shared" ref="D11:G11" si="3">SUM(D2:D10)</f>
        <v>1059.5598243150016</v>
      </c>
      <c r="E11" s="11">
        <f t="shared" si="3"/>
        <v>6380.0195904347811</v>
      </c>
      <c r="F11" s="11">
        <f t="shared" si="3"/>
        <v>416.09987137226955</v>
      </c>
      <c r="G11" s="11">
        <f t="shared" si="3"/>
        <v>643.45995294273212</v>
      </c>
      <c r="H11" s="18">
        <f t="shared" si="0"/>
        <v>0.85757799396370338</v>
      </c>
      <c r="I11" s="18">
        <f t="shared" si="1"/>
        <v>5.5930563836351539E-2</v>
      </c>
      <c r="J11" s="18">
        <f t="shared" si="2"/>
        <v>8.649144219994509E-2</v>
      </c>
    </row>
    <row r="12" spans="1:10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25</v>
      </c>
      <c r="B1" s="2" t="s">
        <v>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2" t="s">
        <v>47</v>
      </c>
      <c r="J1" s="2" t="s">
        <v>48</v>
      </c>
      <c r="K1" s="2" t="s">
        <v>49</v>
      </c>
      <c r="L1" s="2" t="s">
        <v>50</v>
      </c>
    </row>
    <row r="2" spans="1:12" ht="15" customHeight="1" x14ac:dyDescent="0.3">
      <c r="A2" s="20">
        <v>11</v>
      </c>
      <c r="B2" s="20" t="s">
        <v>1</v>
      </c>
      <c r="C2" s="21">
        <v>45.6864495576853</v>
      </c>
      <c r="D2" s="21">
        <v>294.58759876692898</v>
      </c>
      <c r="E2" s="14">
        <v>720.56642468220195</v>
      </c>
      <c r="F2" s="14">
        <v>1117.61921836544</v>
      </c>
      <c r="G2" s="14">
        <v>789.09127908855896</v>
      </c>
      <c r="H2" s="15">
        <v>1.5395337775981281E-2</v>
      </c>
      <c r="I2" s="15">
        <v>9.9269600320018775E-2</v>
      </c>
      <c r="J2" s="15">
        <v>0.2428151805494714</v>
      </c>
      <c r="K2" s="15">
        <v>0.37661331835250361</v>
      </c>
      <c r="L2" s="15">
        <v>0.26590656300202492</v>
      </c>
    </row>
    <row r="3" spans="1:12" ht="15" customHeight="1" x14ac:dyDescent="0.3">
      <c r="A3" s="22">
        <v>12</v>
      </c>
      <c r="B3" s="22" t="s">
        <v>2</v>
      </c>
      <c r="C3" s="23">
        <v>11.079849077115</v>
      </c>
      <c r="D3" s="23">
        <v>41.871784257352203</v>
      </c>
      <c r="E3" s="16">
        <v>198.93724353402001</v>
      </c>
      <c r="F3" s="16">
        <v>309.43894482967204</v>
      </c>
      <c r="G3" s="16">
        <v>345.50071412927298</v>
      </c>
      <c r="H3" s="17">
        <v>1.2218240427343008E-2</v>
      </c>
      <c r="I3" s="17">
        <v>4.6173871468597374E-2</v>
      </c>
      <c r="J3" s="17">
        <v>0.21937691159277481</v>
      </c>
      <c r="K3" s="17">
        <v>0.34123203296345944</v>
      </c>
      <c r="L3" s="17">
        <v>0.38099894354782537</v>
      </c>
    </row>
    <row r="4" spans="1:12" ht="15" customHeight="1" x14ac:dyDescent="0.3">
      <c r="A4" s="22">
        <v>13</v>
      </c>
      <c r="B4" s="22" t="s">
        <v>3</v>
      </c>
      <c r="C4" s="23">
        <v>13.3395236031898</v>
      </c>
      <c r="D4" s="23">
        <v>107.127617886926</v>
      </c>
      <c r="E4" s="16">
        <v>106.73222801645301</v>
      </c>
      <c r="F4" s="16">
        <v>95.213886923240096</v>
      </c>
      <c r="G4" s="16">
        <v>51.8155234162884</v>
      </c>
      <c r="H4" s="17">
        <v>3.5645370750682824E-2</v>
      </c>
      <c r="I4" s="17">
        <v>0.28626237119171472</v>
      </c>
      <c r="J4" s="17">
        <v>0.28520582532521133</v>
      </c>
      <c r="K4" s="17">
        <v>0.25442694963865975</v>
      </c>
      <c r="L4" s="17">
        <v>0.13845948309373129</v>
      </c>
    </row>
    <row r="5" spans="1:12" ht="15" customHeight="1" x14ac:dyDescent="0.3">
      <c r="A5" s="22">
        <v>14</v>
      </c>
      <c r="B5" s="22" t="s">
        <v>4</v>
      </c>
      <c r="C5" s="23">
        <v>37.756021779690499</v>
      </c>
      <c r="D5" s="23">
        <v>151.615472727347</v>
      </c>
      <c r="E5" s="16">
        <v>300.65891365987699</v>
      </c>
      <c r="F5" s="16">
        <v>620.08508470008906</v>
      </c>
      <c r="G5" s="16">
        <v>718.60978043308796</v>
      </c>
      <c r="H5" s="17">
        <v>2.0646087376239144E-2</v>
      </c>
      <c r="I5" s="17">
        <v>8.2907736301879767E-2</v>
      </c>
      <c r="J5" s="17">
        <v>0.16440901104697495</v>
      </c>
      <c r="K5" s="17">
        <v>0.33908050255197292</v>
      </c>
      <c r="L5" s="17">
        <v>0.39295666272293323</v>
      </c>
    </row>
    <row r="6" spans="1:12" ht="15" customHeight="1" x14ac:dyDescent="0.3">
      <c r="A6" s="22">
        <v>15</v>
      </c>
      <c r="B6" s="22" t="s">
        <v>5</v>
      </c>
      <c r="C6" s="23">
        <v>17.162653779927101</v>
      </c>
      <c r="D6" s="23">
        <v>105.35233521123099</v>
      </c>
      <c r="E6" s="16">
        <v>198.51306388290499</v>
      </c>
      <c r="F6" s="16">
        <v>294.45962120195099</v>
      </c>
      <c r="G6" s="16">
        <v>234.47341355939699</v>
      </c>
      <c r="H6" s="17">
        <v>2.0192281775714634E-2</v>
      </c>
      <c r="I6" s="17">
        <v>0.12394959809786214</v>
      </c>
      <c r="J6" s="17">
        <v>0.2335554730336746</v>
      </c>
      <c r="K6" s="17">
        <v>0.34643894348285598</v>
      </c>
      <c r="L6" s="17">
        <v>0.2758637036098926</v>
      </c>
    </row>
    <row r="7" spans="1:12" ht="15" customHeight="1" x14ac:dyDescent="0.3">
      <c r="A7" s="22">
        <v>16</v>
      </c>
      <c r="B7" s="22" t="s">
        <v>6</v>
      </c>
      <c r="C7" s="23">
        <v>5.2167749135400197</v>
      </c>
      <c r="D7" s="23">
        <v>18.592892256416402</v>
      </c>
      <c r="E7" s="16">
        <v>22.996973575856998</v>
      </c>
      <c r="F7" s="16">
        <v>63.680092070005799</v>
      </c>
      <c r="G7" s="16">
        <v>71.991382446012906</v>
      </c>
      <c r="H7" s="17">
        <v>2.858849624819192E-2</v>
      </c>
      <c r="I7" s="17">
        <v>0.10189108008781243</v>
      </c>
      <c r="J7" s="17">
        <v>0.12602592668638299</v>
      </c>
      <c r="K7" s="17">
        <v>0.34897385902212569</v>
      </c>
      <c r="L7" s="17">
        <v>0.39452063795548709</v>
      </c>
    </row>
    <row r="8" spans="1:12" ht="15" customHeight="1" x14ac:dyDescent="0.3">
      <c r="A8" s="22">
        <v>17</v>
      </c>
      <c r="B8" s="22" t="s">
        <v>7</v>
      </c>
      <c r="C8" s="23">
        <v>0.85744730540629699</v>
      </c>
      <c r="D8" s="23">
        <v>12.772580987641199</v>
      </c>
      <c r="E8" s="16">
        <v>43.675139211603899</v>
      </c>
      <c r="F8" s="16">
        <v>71.476148440345398</v>
      </c>
      <c r="G8" s="16">
        <v>83.5143523360816</v>
      </c>
      <c r="H8" s="17">
        <v>4.0389298206077442E-3</v>
      </c>
      <c r="I8" s="17">
        <v>6.0164114939596253E-2</v>
      </c>
      <c r="J8" s="17">
        <v>0.20572788679690929</v>
      </c>
      <c r="K8" s="17">
        <v>0.33668208597507199</v>
      </c>
      <c r="L8" s="17">
        <v>0.39338698246781478</v>
      </c>
    </row>
    <row r="9" spans="1:12" ht="15" customHeight="1" x14ac:dyDescent="0.3">
      <c r="A9" s="22">
        <v>18</v>
      </c>
      <c r="B9" s="22" t="s">
        <v>8</v>
      </c>
      <c r="C9" s="23">
        <v>9.8316124623013899</v>
      </c>
      <c r="D9" s="23">
        <v>11.456328262657699</v>
      </c>
      <c r="E9" s="16">
        <v>16.371200792411901</v>
      </c>
      <c r="F9" s="16">
        <v>21.291132815163202</v>
      </c>
      <c r="G9" s="16">
        <v>29.348458861825399</v>
      </c>
      <c r="H9" s="17">
        <v>0.11134488691542657</v>
      </c>
      <c r="I9" s="17">
        <v>0.12974510333506706</v>
      </c>
      <c r="J9" s="17">
        <v>0.18540697244632354</v>
      </c>
      <c r="K9" s="17">
        <v>0.24112614128107621</v>
      </c>
      <c r="L9" s="17">
        <v>0.33237689602210674</v>
      </c>
    </row>
    <row r="10" spans="1:12" ht="15" customHeight="1" x14ac:dyDescent="0.3">
      <c r="A10" s="22">
        <v>19</v>
      </c>
      <c r="B10" s="22" t="s">
        <v>9</v>
      </c>
      <c r="C10" s="23">
        <v>0</v>
      </c>
      <c r="D10" s="23">
        <v>0.49360707466973902</v>
      </c>
      <c r="E10" s="16">
        <v>0</v>
      </c>
      <c r="F10" s="16">
        <v>4.0866214838790595</v>
      </c>
      <c r="G10" s="16">
        <v>24.632018539196</v>
      </c>
      <c r="H10" s="17">
        <v>0</v>
      </c>
      <c r="I10" s="17">
        <v>1.6897264801920893E-2</v>
      </c>
      <c r="J10" s="17">
        <v>0</v>
      </c>
      <c r="K10" s="17">
        <v>0.13989411599200627</v>
      </c>
      <c r="L10" s="17">
        <v>0.84320861920607282</v>
      </c>
    </row>
    <row r="11" spans="1:12" ht="15" customHeight="1" x14ac:dyDescent="0.25">
      <c r="A11" s="64"/>
      <c r="B11" s="64"/>
      <c r="C11" s="24">
        <f t="shared" ref="C11:G11" si="0">SUM(C2:C10)</f>
        <v>140.93033247885541</v>
      </c>
      <c r="D11" s="24">
        <f t="shared" si="0"/>
        <v>743.87021743117009</v>
      </c>
      <c r="E11" s="11">
        <f t="shared" si="0"/>
        <v>1608.4511873553299</v>
      </c>
      <c r="F11" s="11">
        <f t="shared" si="0"/>
        <v>2597.3507508297853</v>
      </c>
      <c r="G11" s="11">
        <f t="shared" si="0"/>
        <v>2348.9769228097211</v>
      </c>
      <c r="H11" s="18">
        <v>1.8943319869975595E-2</v>
      </c>
      <c r="I11" s="18">
        <v>9.9988208518994023E-2</v>
      </c>
      <c r="J11" s="18">
        <v>0.2162018977843933</v>
      </c>
      <c r="K11" s="18">
        <v>0.34912602008422872</v>
      </c>
      <c r="L11" s="18">
        <v>0.31574055374240834</v>
      </c>
    </row>
    <row r="12" spans="1:12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25</v>
      </c>
      <c r="B1" s="2" t="s">
        <v>0</v>
      </c>
      <c r="C1" s="2" t="s">
        <v>51</v>
      </c>
      <c r="D1" s="2" t="s">
        <v>52</v>
      </c>
      <c r="E1" s="2" t="s">
        <v>53</v>
      </c>
      <c r="F1" s="2" t="s">
        <v>54</v>
      </c>
    </row>
    <row r="2" spans="1:6" ht="15" customHeight="1" x14ac:dyDescent="0.3">
      <c r="A2" s="5">
        <v>11</v>
      </c>
      <c r="B2" s="5" t="s">
        <v>1</v>
      </c>
      <c r="C2" s="14">
        <v>2996.1130090000001</v>
      </c>
      <c r="D2" s="14">
        <v>2967.5509704608103</v>
      </c>
      <c r="E2" s="14">
        <f t="shared" ref="E2:E11" si="0">ROUND(D2,0)-ROUND(C2,0)</f>
        <v>-28</v>
      </c>
      <c r="F2" s="26">
        <f t="shared" ref="F2:F11" si="1">D2/C2-1</f>
        <v>-9.5330311151123892E-3</v>
      </c>
    </row>
    <row r="3" spans="1:6" ht="15" customHeight="1" x14ac:dyDescent="0.3">
      <c r="A3" s="8">
        <v>12</v>
      </c>
      <c r="B3" s="8" t="s">
        <v>2</v>
      </c>
      <c r="C3" s="16">
        <v>918.27912310000011</v>
      </c>
      <c r="D3" s="16">
        <v>906.82853582742905</v>
      </c>
      <c r="E3" s="16">
        <f t="shared" si="0"/>
        <v>-11</v>
      </c>
      <c r="F3" s="27">
        <f t="shared" si="1"/>
        <v>-1.2469615157878366E-2</v>
      </c>
    </row>
    <row r="4" spans="1:6" ht="15" customHeight="1" x14ac:dyDescent="0.3">
      <c r="A4" s="8">
        <v>13</v>
      </c>
      <c r="B4" s="8" t="s">
        <v>3</v>
      </c>
      <c r="C4" s="16">
        <v>371.9027509</v>
      </c>
      <c r="D4" s="16">
        <v>374.22877984609602</v>
      </c>
      <c r="E4" s="16">
        <f t="shared" si="0"/>
        <v>2</v>
      </c>
      <c r="F4" s="27">
        <f t="shared" si="1"/>
        <v>6.2544010241039061E-3</v>
      </c>
    </row>
    <row r="5" spans="1:6" ht="15" customHeight="1" x14ac:dyDescent="0.3">
      <c r="A5" s="8">
        <v>14</v>
      </c>
      <c r="B5" s="8" t="s">
        <v>4</v>
      </c>
      <c r="C5" s="16">
        <v>1831.840702</v>
      </c>
      <c r="D5" s="16">
        <v>1828.7252771450098</v>
      </c>
      <c r="E5" s="16">
        <f t="shared" si="0"/>
        <v>-3</v>
      </c>
      <c r="F5" s="27">
        <f t="shared" si="1"/>
        <v>-1.7007073003612039E-3</v>
      </c>
    </row>
    <row r="6" spans="1:6" ht="15" customHeight="1" x14ac:dyDescent="0.3">
      <c r="A6" s="8">
        <v>15</v>
      </c>
      <c r="B6" s="8" t="s">
        <v>20</v>
      </c>
      <c r="C6" s="16">
        <v>859.74754189999999</v>
      </c>
      <c r="D6" s="16">
        <v>849.96108763540701</v>
      </c>
      <c r="E6" s="16">
        <f t="shared" si="0"/>
        <v>-10</v>
      </c>
      <c r="F6" s="27">
        <f t="shared" si="1"/>
        <v>-1.1382939511481949E-2</v>
      </c>
    </row>
    <row r="7" spans="1:6" ht="15" customHeight="1" x14ac:dyDescent="0.3">
      <c r="A7" s="8">
        <v>16</v>
      </c>
      <c r="B7" s="8" t="s">
        <v>21</v>
      </c>
      <c r="C7" s="16">
        <v>172.0214714</v>
      </c>
      <c r="D7" s="16">
        <v>182.47811526183401</v>
      </c>
      <c r="E7" s="16">
        <f t="shared" si="0"/>
        <v>10</v>
      </c>
      <c r="F7" s="27">
        <f t="shared" si="1"/>
        <v>6.0786852808154768E-2</v>
      </c>
    </row>
    <row r="8" spans="1:6" ht="15" customHeight="1" x14ac:dyDescent="0.3">
      <c r="A8" s="8">
        <v>17</v>
      </c>
      <c r="B8" s="8" t="s">
        <v>22</v>
      </c>
      <c r="C8" s="16">
        <v>196.34973679999999</v>
      </c>
      <c r="D8" s="16">
        <v>212.29566828107801</v>
      </c>
      <c r="E8" s="16">
        <f t="shared" si="0"/>
        <v>16</v>
      </c>
      <c r="F8" s="27">
        <f t="shared" si="1"/>
        <v>8.1211881110492046E-2</v>
      </c>
    </row>
    <row r="9" spans="1:6" ht="15" customHeight="1" x14ac:dyDescent="0.3">
      <c r="A9" s="8">
        <v>18</v>
      </c>
      <c r="B9" s="8" t="s">
        <v>23</v>
      </c>
      <c r="C9" s="16">
        <v>90.669496569999993</v>
      </c>
      <c r="D9" s="16">
        <v>88.298733194359599</v>
      </c>
      <c r="E9" s="16">
        <f t="shared" si="0"/>
        <v>-3</v>
      </c>
      <c r="F9" s="27">
        <f t="shared" si="1"/>
        <v>-2.6147309352380521E-2</v>
      </c>
    </row>
    <row r="10" spans="1:6" ht="15" customHeight="1" x14ac:dyDescent="0.3">
      <c r="A10" s="8">
        <v>19</v>
      </c>
      <c r="B10" s="8" t="s">
        <v>24</v>
      </c>
      <c r="C10" s="16">
        <v>29.212271240000003</v>
      </c>
      <c r="D10" s="16">
        <v>29.212247097744797</v>
      </c>
      <c r="E10" s="16">
        <f t="shared" si="0"/>
        <v>0</v>
      </c>
      <c r="F10" s="27">
        <f t="shared" si="1"/>
        <v>-8.2644225118944092E-7</v>
      </c>
    </row>
    <row r="11" spans="1:6" ht="15" customHeight="1" x14ac:dyDescent="0.25">
      <c r="A11" s="64"/>
      <c r="B11" s="64"/>
      <c r="C11" s="11">
        <f t="shared" ref="C11:D11" si="2">SUM(C2:C10)</f>
        <v>7466.1361029099999</v>
      </c>
      <c r="D11" s="11">
        <f t="shared" si="2"/>
        <v>7439.5794147497681</v>
      </c>
      <c r="E11" s="25">
        <f t="shared" si="0"/>
        <v>-26</v>
      </c>
      <c r="F11" s="28">
        <f t="shared" si="1"/>
        <v>-3.5569520558138557E-3</v>
      </c>
    </row>
    <row r="12" spans="1:6" ht="15" customHeight="1" x14ac:dyDescent="0.25">
      <c r="A12" s="3" t="s">
        <v>30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2022-08-30T11:35:26Z</dcterms:created>
  <dcterms:modified xsi:type="dcterms:W3CDTF">2022-10-24T12:59:31Z</dcterms:modified>
</cp:coreProperties>
</file>