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3B023A6C-9ACF-410A-9F80-0F3163F021D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F11" i="2" s="1"/>
  <c r="D11" i="2"/>
  <c r="C11" i="3"/>
  <c r="D11" i="3"/>
  <c r="E11" i="3"/>
  <c r="F11" i="3"/>
  <c r="G11" i="3"/>
  <c r="H4" i="5"/>
  <c r="I4" i="5"/>
  <c r="J4" i="5"/>
  <c r="H5" i="5"/>
  <c r="I5" i="5"/>
  <c r="J5" i="5"/>
  <c r="H9" i="5"/>
  <c r="I9" i="5"/>
  <c r="J9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4" i="8"/>
  <c r="I5" i="8"/>
  <c r="I9" i="8"/>
  <c r="H4" i="8"/>
  <c r="H5" i="8"/>
  <c r="H9" i="8"/>
  <c r="G4" i="8"/>
  <c r="G5" i="8"/>
  <c r="G9" i="8"/>
  <c r="F11" i="9"/>
  <c r="E11" i="9"/>
  <c r="C11" i="9"/>
  <c r="D10" i="9" s="1"/>
  <c r="I3" i="9"/>
  <c r="I4" i="9"/>
  <c r="I5" i="9"/>
  <c r="I6" i="9"/>
  <c r="I7" i="9"/>
  <c r="I8" i="9"/>
  <c r="I10" i="9"/>
  <c r="I2" i="9"/>
  <c r="H3" i="9"/>
  <c r="H4" i="9"/>
  <c r="H5" i="9"/>
  <c r="H6" i="9"/>
  <c r="H7" i="9"/>
  <c r="H8" i="9"/>
  <c r="H10" i="9"/>
  <c r="H2" i="9"/>
  <c r="G3" i="9"/>
  <c r="G4" i="9"/>
  <c r="G5" i="9"/>
  <c r="G6" i="9"/>
  <c r="G7" i="9"/>
  <c r="G8" i="9"/>
  <c r="G10" i="9"/>
  <c r="G2" i="9"/>
  <c r="E11" i="2" l="1"/>
  <c r="I11" i="5"/>
  <c r="H11" i="5"/>
  <c r="J11" i="5"/>
  <c r="H11" i="7"/>
  <c r="J11" i="7"/>
  <c r="I11" i="7"/>
  <c r="H11" i="8"/>
  <c r="I11" i="8"/>
  <c r="D4" i="8"/>
  <c r="G11" i="8"/>
  <c r="D5" i="8"/>
  <c r="D9" i="8"/>
  <c r="I11" i="9"/>
  <c r="G11" i="9"/>
  <c r="H11" i="9"/>
  <c r="D2" i="9"/>
  <c r="D5" i="9"/>
  <c r="D8" i="9"/>
  <c r="D4" i="9"/>
  <c r="D6" i="9"/>
  <c r="D3" i="9"/>
  <c r="D7" i="9"/>
</calcChain>
</file>

<file path=xl/sharedStrings.xml><?xml version="1.0" encoding="utf-8"?>
<sst xmlns="http://schemas.openxmlformats.org/spreadsheetml/2006/main" count="369" uniqueCount="127">
  <si>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</si>
  <si>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</si>
  <si>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</si>
  <si>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</si>
  <si>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</si>
  <si>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</si>
  <si>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</si>
  <si>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</si>
  <si>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</si>
  <si>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</si>
  <si>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</si>
  <si>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</si>
  <si>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</si>
  <si>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</si>
  <si>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</si>
  <si>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</si>
  <si>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</si>
  <si>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</si>
  <si>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</si>
  <si>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</si>
  <si>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</si>
  <si>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</si>
  <si>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</si>
  <si>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</si>
  <si>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</si>
  <si>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</si>
  <si>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</si>
  <si>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</si>
  <si>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</si>
  <si>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</si>
  <si>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</si>
  <si>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</si>
  <si>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</si>
  <si>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</si>
  <si>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</si>
  <si>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</si>
  <si>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</si>
  <si>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</si>
  <si>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</si>
  <si>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</si>
  <si>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</si>
  <si>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</si>
  <si>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</si>
  <si>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</si>
  <si>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</si>
  <si>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</si>
  <si>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</si>
  <si>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</si>
  <si>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</si>
  <si>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</si>
  <si>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</si>
  <si>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</si>
  <si>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</si>
  <si>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</si>
  <si>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</si>
  <si>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</si>
  <si>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</si>
  <si>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</si>
  <si>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</si>
  <si>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</si>
  <si>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</si>
  <si>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</si>
  <si>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</si>
  <si>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</si>
  <si>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</si>
  <si>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</si>
  <si>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</si>
  <si>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</si>
  <si>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</si>
  <si>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</si>
  <si>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</si>
  <si>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</si>
  <si>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</si>
  <si>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</si>
  <si>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</si>
  <si>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</si>
  <si>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</si>
  <si>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</si>
  <si>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</si>
  <si>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</si>
  <si>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</si>
  <si>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</si>
  <si>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</si>
  <si>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</si>
  <si>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</si>
  <si>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</si>
  <si>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</si>
  <si>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</si>
  <si>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</si>
  <si>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</si>
  <si>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</si>
  <si>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</si>
  <si>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</si>
  <si>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</si>
  <si>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</si>
  <si>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</si>
  <si>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</si>
  <si>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</si>
  <si>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</si>
  <si>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</si>
  <si>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</si>
  <si>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</si>
  <si>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</si>
  <si>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</si>
  <si>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</si>
  <si>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</si>
  <si>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</si>
  <si>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</si>
  <si>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</si>
  <si>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</si>
  <si>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</si>
  <si>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</si>
  <si>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</si>
  <si>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</si>
  <si>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</si>
  <si>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</si>
  <si>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</si>
  <si>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</si>
  <si>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</si>
  <si>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</si>
  <si>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</si>
  <si>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</si>
  <si>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</si>
  <si>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NW</t>
  </si>
  <si>
    <t>ja</t>
  </si>
  <si>
    <t>keine. Die Verkehrsflächen sind ausgeschnitten.</t>
  </si>
  <si>
    <t>Die Golfplätze sind in der Bauzonenstatistik den Nichtbauzonen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</si>
</sst>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6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4B-4458-9089-B7FDABE0C4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487.77495833273503</c:v>
                </c:pt>
                <c:pt idx="1">
                  <c:v>141.24539442272999</c:v>
                </c:pt>
                <c:pt idx="2">
                  <c:v>32.973636904658498</c:v>
                </c:pt>
                <c:pt idx="3">
                  <c:v>72.474289090450398</c:v>
                </c:pt>
                <c:pt idx="4">
                  <c:v>116.87445727365599</c:v>
                </c:pt>
                <c:pt idx="5">
                  <c:v>37.744801770148499</c:v>
                </c:pt>
                <c:pt idx="6">
                  <c:v>47.624997191406294</c:v>
                </c:pt>
                <c:pt idx="7" formatCode="General">
                  <c:v>0</c:v>
                </c:pt>
                <c:pt idx="8">
                  <c:v>45.302597952458299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B-4458-9089-B7FDABE0C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62160"/>
        <c:axId val="864353632"/>
      </c:barChart>
      <c:catAx>
        <c:axId val="864362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3632"/>
        <c:crosses val="autoZero"/>
        <c:auto val="1"/>
        <c:lblAlgn val="ctr"/>
        <c:lblOffset val="100"/>
        <c:noMultiLvlLbl val="0"/>
      </c:catAx>
      <c:valAx>
        <c:axId val="8643536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621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2.4986477797873698</c:v>
                </c:pt>
                <c:pt idx="1">
                  <c:v>3.7937657264895597</c:v>
                </c:pt>
                <c:pt idx="2">
                  <c:v>3.2389266901524598</c:v>
                </c:pt>
                <c:pt idx="3">
                  <c:v>3.3400683667897502</c:v>
                </c:pt>
                <c:pt idx="4">
                  <c:v>2.1831269132883699</c:v>
                </c:pt>
                <c:pt idx="5">
                  <c:v>2.16685047003841E-2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0.80806820275026203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5-43CD-ACC5-E43AF3405D1A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22.1938839355463</c:v>
                </c:pt>
                <c:pt idx="1">
                  <c:v>0.32393441526108702</c:v>
                </c:pt>
                <c:pt idx="2">
                  <c:v>3.1350356493674201</c:v>
                </c:pt>
                <c:pt idx="3">
                  <c:v>12.2241480807659</c:v>
                </c:pt>
                <c:pt idx="4">
                  <c:v>10.774601127710101</c:v>
                </c:pt>
                <c:pt idx="5">
                  <c:v>4.3564419503904501</c:v>
                </c:pt>
                <c:pt idx="6">
                  <c:v>0</c:v>
                </c:pt>
                <c:pt idx="7" formatCode="General">
                  <c:v>0</c:v>
                </c:pt>
                <c:pt idx="8">
                  <c:v>5.0144401965325596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5-43CD-ACC5-E43AF3405D1A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114.868832210889</c:v>
                </c:pt>
                <c:pt idx="1">
                  <c:v>13.323470550365499</c:v>
                </c:pt>
                <c:pt idx="2">
                  <c:v>7.0712071789483106</c:v>
                </c:pt>
                <c:pt idx="3">
                  <c:v>29.721145191179698</c:v>
                </c:pt>
                <c:pt idx="4">
                  <c:v>30.045999065358501</c:v>
                </c:pt>
                <c:pt idx="5">
                  <c:v>6.30204437290109</c:v>
                </c:pt>
                <c:pt idx="6">
                  <c:v>0.81783033240134395</c:v>
                </c:pt>
                <c:pt idx="7" formatCode="General">
                  <c:v>0</c:v>
                </c:pt>
                <c:pt idx="8">
                  <c:v>10.5402103176132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C5-43CD-ACC5-E43AF3405D1A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249.48348018300399</c:v>
                </c:pt>
                <c:pt idx="1">
                  <c:v>72.1052987343365</c:v>
                </c:pt>
                <c:pt idx="2">
                  <c:v>14.916879032709101</c:v>
                </c:pt>
                <c:pt idx="3">
                  <c:v>25.387316670449</c:v>
                </c:pt>
                <c:pt idx="4">
                  <c:v>65.622892697466398</c:v>
                </c:pt>
                <c:pt idx="5">
                  <c:v>17.719532328720501</c:v>
                </c:pt>
                <c:pt idx="6">
                  <c:v>27.736888902833499</c:v>
                </c:pt>
                <c:pt idx="7" formatCode="General">
                  <c:v>0</c:v>
                </c:pt>
                <c:pt idx="8">
                  <c:v>9.1767581429712788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C5-43CD-ACC5-E43AF3405D1A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98.73011422351199</c:v>
                </c:pt>
                <c:pt idx="1">
                  <c:v>51.698924968943999</c:v>
                </c:pt>
                <c:pt idx="2">
                  <c:v>4.6115883534809603</c:v>
                </c:pt>
                <c:pt idx="3">
                  <c:v>1.8016107812667601</c:v>
                </c:pt>
                <c:pt idx="4">
                  <c:v>8.2478374698355506</c:v>
                </c:pt>
                <c:pt idx="5">
                  <c:v>9.3451146134356406</c:v>
                </c:pt>
                <c:pt idx="6">
                  <c:v>19.070277956169299</c:v>
                </c:pt>
                <c:pt idx="7" formatCode="General">
                  <c:v>0</c:v>
                </c:pt>
                <c:pt idx="8">
                  <c:v>19.763121092591099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C5-43CD-ACC5-E43AF3405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2987232"/>
        <c:axId val="872990184"/>
      </c:barChart>
      <c:catAx>
        <c:axId val="872987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90184"/>
        <c:crosses val="autoZero"/>
        <c:auto val="1"/>
        <c:lblAlgn val="ctr"/>
        <c:lblOffset val="100"/>
        <c:noMultiLvlLbl val="0"/>
      </c:catAx>
      <c:valAx>
        <c:axId val="8729901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2987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34F-41BF-A096-2C51CB4BC8C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4F-41BF-A096-2C51CB4BC8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5.1225421418270144E-3</c:v>
                </c:pt>
                <c:pt idx="1">
                  <c:v>2.6859394196383106E-2</c:v>
                </c:pt>
                <c:pt idx="2">
                  <c:v>9.8227766003418635E-2</c:v>
                </c:pt>
                <c:pt idx="3">
                  <c:v>4.6086252224167353E-2</c:v>
                </c:pt>
                <c:pt idx="4">
                  <c:v>1.8679247495255763E-2</c:v>
                </c:pt>
                <c:pt idx="5">
                  <c:v>5.7407917605018324E-4</c:v>
                </c:pt>
                <c:pt idx="6">
                  <c:v>0</c:v>
                </c:pt>
                <c:pt idx="7" formatCode="General">
                  <c:v>0</c:v>
                </c:pt>
                <c:pt idx="8">
                  <c:v>1.7837127212842575E-2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4F-41BF-A096-2C51CB4BC8C4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34F-41BF-A096-2C51CB4BC8C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34F-41BF-A096-2C51CB4BC8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4.5500252844892064E-2</c:v>
                </c:pt>
                <c:pt idx="1">
                  <c:v>2.2934157722288495E-3</c:v>
                </c:pt>
                <c:pt idx="2">
                  <c:v>9.50770355854961E-2</c:v>
                </c:pt>
                <c:pt idx="3">
                  <c:v>0.16866875459115749</c:v>
                </c:pt>
                <c:pt idx="4">
                  <c:v>9.2189528653652819E-2</c:v>
                </c:pt>
                <c:pt idx="5">
                  <c:v>0.11541832904354821</c:v>
                </c:pt>
                <c:pt idx="6">
                  <c:v>0</c:v>
                </c:pt>
                <c:pt idx="7" formatCode="General">
                  <c:v>0</c:v>
                </c:pt>
                <c:pt idx="8">
                  <c:v>0.11068769614040302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4F-41BF-A096-2C51CB4BC8C4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34F-41BF-A096-2C51CB4BC8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0.23549555025030727</c:v>
                </c:pt>
                <c:pt idx="1">
                  <c:v>9.4328530904648919E-2</c:v>
                </c:pt>
                <c:pt idx="2">
                  <c:v>0.2144503258586361</c:v>
                </c:pt>
                <c:pt idx="3">
                  <c:v>0.41009226256895598</c:v>
                </c:pt>
                <c:pt idx="4">
                  <c:v>0.25707926065493053</c:v>
                </c:pt>
                <c:pt idx="5">
                  <c:v>0.166964564055157</c:v>
                </c:pt>
                <c:pt idx="6">
                  <c:v>1.717229145682668E-2</c:v>
                </c:pt>
                <c:pt idx="7" formatCode="General">
                  <c:v>0</c:v>
                </c:pt>
                <c:pt idx="8">
                  <c:v>0.23266238127611008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4F-41BF-A096-2C51CB4BC8C4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34F-41BF-A096-2C51CB4BC8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0.51147250575503578</c:v>
                </c:pt>
                <c:pt idx="1">
                  <c:v>0.51049663631854669</c:v>
                </c:pt>
                <c:pt idx="2">
                  <c:v>0.4523880418723773</c:v>
                </c:pt>
                <c:pt idx="3">
                  <c:v>0.35029411104349722</c:v>
                </c:pt>
                <c:pt idx="4">
                  <c:v>0.56148190313142476</c:v>
                </c:pt>
                <c:pt idx="5">
                  <c:v>0.46945622967172868</c:v>
                </c:pt>
                <c:pt idx="6">
                  <c:v>0.58240190107223233</c:v>
                </c:pt>
                <c:pt idx="7" formatCode="General">
                  <c:v>0</c:v>
                </c:pt>
                <c:pt idx="8">
                  <c:v>0.20256582531098066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4F-41BF-A096-2C51CB4BC8C4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34F-41BF-A096-2C51CB4BC8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0.20240914900793788</c:v>
                </c:pt>
                <c:pt idx="1">
                  <c:v>0.36602202280819235</c:v>
                </c:pt>
                <c:pt idx="2">
                  <c:v>0.13985683068007193</c:v>
                </c:pt>
                <c:pt idx="3">
                  <c:v>2.4858619572221956E-2</c:v>
                </c:pt>
                <c:pt idx="4">
                  <c:v>7.0570060064736165E-2</c:v>
                </c:pt>
                <c:pt idx="5">
                  <c:v>0.24758679805351597</c:v>
                </c:pt>
                <c:pt idx="6">
                  <c:v>0.40042580747094098</c:v>
                </c:pt>
                <c:pt idx="7" formatCode="General">
                  <c:v>0</c:v>
                </c:pt>
                <c:pt idx="8">
                  <c:v>0.43624697005966367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4F-41BF-A096-2C51CB4BC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19376"/>
        <c:axId val="873028560"/>
      </c:barChart>
      <c:catAx>
        <c:axId val="873019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28560"/>
        <c:crosses val="autoZero"/>
        <c:auto val="1"/>
        <c:lblAlgn val="ctr"/>
        <c:lblOffset val="100"/>
        <c:noMultiLvlLbl val="0"/>
      </c:catAx>
      <c:valAx>
        <c:axId val="8730285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3019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06-4D06-9EE6-A5367A2E3F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487.45378899999997</c:v>
                </c:pt>
                <c:pt idx="1">
                  <c:v>141.59688850000001</c:v>
                </c:pt>
                <c:pt idx="2">
                  <c:v>33.005880170000005</c:v>
                </c:pt>
                <c:pt idx="3">
                  <c:v>72.294246739999991</c:v>
                </c:pt>
                <c:pt idx="4">
                  <c:v>117.6813169</c:v>
                </c:pt>
                <c:pt idx="5">
                  <c:v>38.953874489999997</c:v>
                </c:pt>
                <c:pt idx="6">
                  <c:v>51.21028862</c:v>
                </c:pt>
                <c:pt idx="7" formatCode="General">
                  <c:v>0</c:v>
                </c:pt>
                <c:pt idx="8">
                  <c:v>43.175504310000001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06-4D06-9EE6-A5367A2E3FA3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06-4D06-9EE6-A5367A2E3F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487.77495833273503</c:v>
                </c:pt>
                <c:pt idx="1">
                  <c:v>141.24539442272999</c:v>
                </c:pt>
                <c:pt idx="2">
                  <c:v>32.973636904658498</c:v>
                </c:pt>
                <c:pt idx="3">
                  <c:v>72.474289090450398</c:v>
                </c:pt>
                <c:pt idx="4">
                  <c:v>116.87445727365599</c:v>
                </c:pt>
                <c:pt idx="5">
                  <c:v>37.744801770148499</c:v>
                </c:pt>
                <c:pt idx="6">
                  <c:v>47.624997191406294</c:v>
                </c:pt>
                <c:pt idx="7" formatCode="General">
                  <c:v>0</c:v>
                </c:pt>
                <c:pt idx="8">
                  <c:v>45.302597952458299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06-4D06-9EE6-A5367A2E3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1176216"/>
        <c:axId val="871178840"/>
      </c:barChart>
      <c:catAx>
        <c:axId val="871176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78840"/>
        <c:crosses val="autoZero"/>
        <c:auto val="1"/>
        <c:lblAlgn val="ctr"/>
        <c:lblOffset val="100"/>
        <c:noMultiLvlLbl val="0"/>
      </c:catAx>
      <c:valAx>
        <c:axId val="8711788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176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8A-4862-82D8-DA2C657B087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98A-4862-82D8-DA2C657B087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8A-4862-82D8-DA2C657B087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98A-4862-82D8-DA2C657B087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CA1-48F9-9639-B0907FCB6473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CA1-48F9-9639-B0907FCB6473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CA1-48F9-9639-B0907FCB6473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8A-4862-82D8-DA2C657B087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CA1-48F9-9639-B0907FCB6473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8A-4862-82D8-DA2C657B087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598A-4862-82D8-DA2C657B087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98A-4862-82D8-DA2C657B087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98A-4862-82D8-DA2C657B087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8A-4862-82D8-DA2C657B08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487.77495833273503</c:v>
                </c:pt>
                <c:pt idx="1">
                  <c:v>141.24539442272999</c:v>
                </c:pt>
                <c:pt idx="2">
                  <c:v>32.973636904658498</c:v>
                </c:pt>
                <c:pt idx="3">
                  <c:v>72.474289090450398</c:v>
                </c:pt>
                <c:pt idx="4">
                  <c:v>116.87445727365599</c:v>
                </c:pt>
                <c:pt idx="5">
                  <c:v>37.744801770148499</c:v>
                </c:pt>
                <c:pt idx="6">
                  <c:v>47.624997191406294</c:v>
                </c:pt>
                <c:pt idx="7" formatCode="General">
                  <c:v>0</c:v>
                </c:pt>
                <c:pt idx="8">
                  <c:v>45.302597952458299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A-4862-82D8-DA2C657B0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4C7-4823-B4D5-6A0F729A01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4C7-4823-B4D5-6A0F729A01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4C7-4823-B4D5-6A0F729A01F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4C7-4823-B4D5-6A0F729A01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4C7-4823-B4D5-6A0F729A01F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4C7-4823-B4D5-6A0F729A01F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362.336348498071</c:v>
                </c:pt>
                <c:pt idx="3" formatCode="#,##0">
                  <c:v>124.54624584695598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495.13253859321594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C7-4823-B4D5-6A0F729A0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59536"/>
        <c:axId val="864361176"/>
      </c:barChart>
      <c:catAx>
        <c:axId val="864359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61176"/>
        <c:crosses val="autoZero"/>
        <c:auto val="1"/>
        <c:lblAlgn val="ctr"/>
        <c:lblOffset val="100"/>
        <c:noMultiLvlLbl val="0"/>
      </c:catAx>
      <c:valAx>
        <c:axId val="8643611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595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7E-42DE-B78D-31CDD55AE15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7E-42DE-B78D-31CDD55AE15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7E-42DE-B78D-31CDD55AE15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7E-42DE-B78D-31CDD55AE15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7E-42DE-B78D-31CDD55AE15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7E-42DE-B78D-31CDD55AE15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243.12980507150976</c:v>
                </c:pt>
                <c:pt idx="3" formatCode="#,##0">
                  <c:v>222.60276290787488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260.34942611905353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7E-42DE-B78D-31CDD55AE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02136"/>
        <c:axId val="864302464"/>
      </c:barChart>
      <c:catAx>
        <c:axId val="864302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2464"/>
        <c:crosses val="autoZero"/>
        <c:auto val="1"/>
        <c:lblAlgn val="ctr"/>
        <c:lblOffset val="100"/>
        <c:noMultiLvlLbl val="0"/>
      </c:catAx>
      <c:valAx>
        <c:axId val="8643024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021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C2-4C8A-8ED3-3513625D7F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C2-4C8A-8ED3-3513625D7F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C2-4C8A-8ED3-3513625D7F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C2-4C8A-8ED3-3513625D7F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C2-4C8A-8ED3-3513625D7FB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C2-4C8A-8ED3-3513625D7FB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131.2907995137586</c:v>
                </c:pt>
                <c:pt idx="3" formatCode="#,##0">
                  <c:v>145.71925336019186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189.08292163492553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2-4C8A-8ED3-3513625D7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27936"/>
        <c:axId val="981030888"/>
      </c:barChart>
      <c:catAx>
        <c:axId val="981027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30888"/>
        <c:crosses val="autoZero"/>
        <c:auto val="1"/>
        <c:lblAlgn val="ctr"/>
        <c:lblOffset val="100"/>
        <c:noMultiLvlLbl val="0"/>
      </c:catAx>
      <c:valAx>
        <c:axId val="9810308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279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432.86856256055773</c:v>
                </c:pt>
                <c:pt idx="1">
                  <c:v>96.054100387365395</c:v>
                </c:pt>
                <c:pt idx="2">
                  <c:v>29.763536583561187</c:v>
                </c:pt>
                <c:pt idx="3">
                  <c:v>66.136447148882795</c:v>
                </c:pt>
                <c:pt idx="4">
                  <c:v>116.87445727365599</c:v>
                </c:pt>
                <c:pt idx="5">
                  <c:v>37.744801770148499</c:v>
                </c:pt>
                <c:pt idx="6">
                  <c:v>47.624997191406294</c:v>
                </c:pt>
                <c:pt idx="7" formatCode="General">
                  <c:v>0</c:v>
                </c:pt>
                <c:pt idx="8">
                  <c:v>45.302597952458299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C8-4E74-8F17-A03755EFBEA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25.641660041181797</c:v>
                </c:pt>
                <c:pt idx="1">
                  <c:v>7.8897659587131983</c:v>
                </c:pt>
                <c:pt idx="2">
                  <c:v>1.3610009920552699</c:v>
                </c:pt>
                <c:pt idx="3">
                  <c:v>2.8414153634580699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C8-4E74-8F17-A03755EFBEA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29.264735730995501</c:v>
                </c:pt>
                <c:pt idx="1">
                  <c:v>37.301528076651401</c:v>
                </c:pt>
                <c:pt idx="2">
                  <c:v>1.8490993290420399</c:v>
                </c:pt>
                <c:pt idx="3">
                  <c:v>3.4964265781095398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C8-4E74-8F17-A03755EFB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28264"/>
        <c:axId val="981028592"/>
      </c:barChart>
      <c:catAx>
        <c:axId val="981028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8592"/>
        <c:crosses val="autoZero"/>
        <c:auto val="1"/>
        <c:lblAlgn val="ctr"/>
        <c:lblOffset val="100"/>
        <c:noMultiLvlLbl val="0"/>
      </c:catAx>
      <c:valAx>
        <c:axId val="9810285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28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C25-4680-84CB-4976CC38D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C25-4680-84CB-4976CC38D6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C25-4680-84CB-4976CC38D6A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C25-4680-84CB-4976CC38D6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25-4680-84CB-4976CC38D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0.88743498444476732</c:v>
                </c:pt>
                <c:pt idx="1">
                  <c:v>0.68005120294320787</c:v>
                </c:pt>
                <c:pt idx="2">
                  <c:v>0.90264645873371074</c:v>
                </c:pt>
                <c:pt idx="3">
                  <c:v>0.91255047795421962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5-4680-84CB-4976CC38D6A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C25-4680-84CB-4976CC38D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C25-4680-84CB-4976CC38D6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C25-4680-84CB-4976CC38D6A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C25-4680-84CB-4976CC38D6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C25-4680-84CB-4976CC38D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5.2568627403152532E-2</c:v>
                </c:pt>
                <c:pt idx="1">
                  <c:v>5.5858571466763055E-2</c:v>
                </c:pt>
                <c:pt idx="2">
                  <c:v>4.1275428488235351E-2</c:v>
                </c:pt>
                <c:pt idx="3">
                  <c:v>3.9205839741482472E-2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5-4680-84CB-4976CC38D6A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C25-4680-84CB-4976CC38D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C25-4680-84CB-4976CC38D6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C25-4680-84CB-4976CC38D6A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C25-4680-84CB-4976CC38D6A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C25-4680-84CB-4976CC38D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5.9996388152080166E-2</c:v>
                </c:pt>
                <c:pt idx="1">
                  <c:v>0.26409022559002909</c:v>
                </c:pt>
                <c:pt idx="2">
                  <c:v>5.6078112778053912E-2</c:v>
                </c:pt>
                <c:pt idx="3">
                  <c:v>4.8243682304298006E-2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5-4680-84CB-4976CC38D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36104"/>
        <c:axId val="873031184"/>
      </c:barChart>
      <c:catAx>
        <c:axId val="873036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31184"/>
        <c:crosses val="autoZero"/>
        <c:auto val="1"/>
        <c:lblAlgn val="ctr"/>
        <c:lblOffset val="100"/>
        <c:noMultiLvlLbl val="0"/>
      </c:catAx>
      <c:valAx>
        <c:axId val="87303118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3036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322.43703408447578</c:v>
                </c:pt>
                <c:pt idx="3" formatCode="#,##0">
                  <c:v>114.01412362062118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435.91834316293915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ED-4329-BC7F-9B33FB23659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15.357275206998199</c:v>
                </c:pt>
                <c:pt idx="3" formatCode="#,##0">
                  <c:v>4.3003895820136693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18.076177566396396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ED-4329-BC7F-9B33FB23659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24.542039206597</c:v>
                </c:pt>
                <c:pt idx="3" formatCode="#,##0">
                  <c:v>6.2317326443211298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">
                  <c:v>41.1380178638804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ED-4329-BC7F-9B33FB236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44992"/>
        <c:axId val="981044664"/>
      </c:barChart>
      <c:catAx>
        <c:axId val="981044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4664"/>
        <c:crosses val="autoZero"/>
        <c:auto val="1"/>
        <c:lblAlgn val="ctr"/>
        <c:lblOffset val="100"/>
        <c:noMultiLvlLbl val="0"/>
      </c:catAx>
      <c:valAx>
        <c:axId val="98104466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44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18-4713-84EF-AD7148E7D03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18-4713-84EF-AD7148E7D0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018-4713-84EF-AD7148E7D0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18-4713-84EF-AD7148E7D03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18-4713-84EF-AD7148E7D0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18-4713-84EF-AD7148E7D0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0.88988321326584319</c:v>
                </c:pt>
                <c:pt idx="3" formatCode="0%">
                  <c:v>0.91543605224940461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%">
                  <c:v>0.88040738425610687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18-4713-84EF-AD7148E7D036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018-4713-84EF-AD7148E7D03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18-4713-84EF-AD7148E7D0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018-4713-84EF-AD7148E7D0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18-4713-84EF-AD7148E7D03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018-4713-84EF-AD7148E7D0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18-4713-84EF-AD7148E7D0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4.2384031496304486E-2</c:v>
                </c:pt>
                <c:pt idx="3" formatCode="0%">
                  <c:v>3.4528456098934075E-2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%">
                  <c:v>3.6507755312860116E-2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18-4713-84EF-AD7148E7D036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018-4713-84EF-AD7148E7D03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018-4713-84EF-AD7148E7D0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018-4713-84EF-AD7148E7D0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018-4713-84EF-AD7148E7D03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018-4713-84EF-AD7148E7D0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018-4713-84EF-AD7148E7D0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6.7732755237852313E-2</c:v>
                </c:pt>
                <c:pt idx="3" formatCode="0%">
                  <c:v>5.0035491651661372E-2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0%">
                  <c:v>8.3084860431032984E-2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18-4713-84EF-AD7148E7D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2978704"/>
        <c:axId val="872980344"/>
      </c:barChart>
      <c:catAx>
        <c:axId val="872978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80344"/>
        <c:crosses val="autoZero"/>
        <c:auto val="1"/>
        <c:lblAlgn val="ctr"/>
        <c:lblOffset val="100"/>
        <c:noMultiLvlLbl val="0"/>
      </c:catAx>
      <c:valAx>
        <c:axId val="8729803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2978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1" customWidth="1"/>
    <col min="2" max="2" width="57.6640625" style="31" customWidth="1"/>
    <col min="3" max="16384" width="11.44140625" style="32"/>
  </cols>
  <sheetData>
    <row r="1" spans="1:2" ht="18" x14ac:dyDescent="0.3">
      <c r="A1" s="30" t="s">
        <v>54</v>
      </c>
    </row>
    <row r="2" spans="1:2" ht="18" x14ac:dyDescent="0.3">
      <c r="A2" s="30" t="s">
        <v>55</v>
      </c>
    </row>
    <row r="4" spans="1:2" ht="13.8" x14ac:dyDescent="0.3">
      <c r="A4" s="59" t="s">
        <v>123</v>
      </c>
      <c r="B4" s="60"/>
    </row>
    <row r="5" spans="1:2" ht="13.8" x14ac:dyDescent="0.3">
      <c r="A5" s="61"/>
      <c r="B5" s="62"/>
    </row>
    <row r="6" spans="1:2" x14ac:dyDescent="0.3">
      <c r="A6" s="33" t="s">
        <v>56</v>
      </c>
      <c r="B6" s="34" t="s">
        <v>57</v>
      </c>
    </row>
    <row r="7" spans="1:2" x14ac:dyDescent="0.3">
      <c r="A7" s="35"/>
      <c r="B7" s="36"/>
    </row>
    <row r="8" spans="1:2" x14ac:dyDescent="0.3">
      <c r="A8" s="33" t="s">
        <v>58</v>
      </c>
      <c r="B8" s="34" t="s">
        <v>124</v>
      </c>
    </row>
    <row r="9" spans="1:2" x14ac:dyDescent="0.3">
      <c r="A9" s="37" t="s">
        <v>59</v>
      </c>
      <c r="B9" s="38">
        <v>11</v>
      </c>
    </row>
    <row r="10" spans="1:2" x14ac:dyDescent="0.3">
      <c r="A10" s="35"/>
      <c r="B10" s="36"/>
    </row>
    <row r="11" spans="1:2" x14ac:dyDescent="0.3">
      <c r="A11" s="33" t="s">
        <v>60</v>
      </c>
      <c r="B11" s="39"/>
    </row>
    <row r="12" spans="1:2" x14ac:dyDescent="0.3">
      <c r="A12" s="37" t="s">
        <v>61</v>
      </c>
      <c r="B12" s="40">
        <v>22</v>
      </c>
    </row>
    <row r="13" spans="1:2" x14ac:dyDescent="0.3">
      <c r="A13" s="35"/>
      <c r="B13" s="41"/>
    </row>
    <row r="14" spans="1:2" x14ac:dyDescent="0.3">
      <c r="A14" s="33" t="s">
        <v>19</v>
      </c>
      <c r="B14" s="39" t="s">
        <v>125</v>
      </c>
    </row>
    <row r="15" spans="1:2" x14ac:dyDescent="0.3">
      <c r="A15" s="35"/>
      <c r="B15" s="41"/>
    </row>
    <row r="16" spans="1:2" ht="28.8" x14ac:dyDescent="0.3">
      <c r="A16" s="42" t="s">
        <v>62</v>
      </c>
      <c r="B16" s="43" t="s">
        <v>126</v>
      </c>
    </row>
    <row r="17" spans="1:2" x14ac:dyDescent="0.3">
      <c r="A17" s="42"/>
      <c r="B17" s="43"/>
    </row>
    <row r="18" spans="1:2" x14ac:dyDescent="0.3">
      <c r="A18" s="42"/>
      <c r="B18" s="43"/>
    </row>
    <row r="19" spans="1:2" x14ac:dyDescent="0.3">
      <c r="A19" s="42"/>
      <c r="B19" s="43"/>
    </row>
    <row r="20" spans="1:2" x14ac:dyDescent="0.3">
      <c r="A20" s="42"/>
      <c r="B20" s="43"/>
    </row>
    <row r="21" spans="1:2" x14ac:dyDescent="0.3">
      <c r="A21" s="35"/>
      <c r="B21" s="36"/>
    </row>
    <row r="23" spans="1:2" ht="17.100000000000001" customHeight="1" x14ac:dyDescent="0.3">
      <c r="A23" s="44" t="s">
        <v>63</v>
      </c>
    </row>
    <row r="24" spans="1:2" ht="15" customHeight="1" x14ac:dyDescent="0.3">
      <c r="A24" s="45" t="s">
        <v>64</v>
      </c>
    </row>
    <row r="25" spans="1:2" ht="15" customHeight="1" x14ac:dyDescent="0.3">
      <c r="A25" s="45" t="s">
        <v>65</v>
      </c>
    </row>
    <row r="26" spans="1:2" ht="15" customHeight="1" x14ac:dyDescent="0.3">
      <c r="A26" s="45" t="s">
        <v>66</v>
      </c>
    </row>
    <row r="27" spans="1:2" ht="15" customHeight="1" x14ac:dyDescent="0.3">
      <c r="A27" s="45" t="s">
        <v>67</v>
      </c>
    </row>
    <row r="28" spans="1:2" ht="15" customHeight="1" x14ac:dyDescent="0.3">
      <c r="A28" s="45" t="s">
        <v>68</v>
      </c>
    </row>
    <row r="29" spans="1:2" ht="15" customHeight="1" x14ac:dyDescent="0.3">
      <c r="A29" s="45" t="s">
        <v>69</v>
      </c>
    </row>
    <row r="30" spans="1:2" ht="15" customHeight="1" x14ac:dyDescent="0.3">
      <c r="A30" s="45" t="s">
        <v>70</v>
      </c>
    </row>
    <row r="31" spans="1:2" x14ac:dyDescent="0.3">
      <c r="A31" s="45"/>
    </row>
    <row r="32" spans="1:2" x14ac:dyDescent="0.3">
      <c r="A32" s="45"/>
    </row>
    <row r="33" spans="1:1" x14ac:dyDescent="0.3">
      <c r="A33" s="45"/>
    </row>
    <row r="34" spans="1:1" x14ac:dyDescent="0.3">
      <c r="A34" s="46" t="s">
        <v>55</v>
      </c>
    </row>
    <row r="35" spans="1:1" x14ac:dyDescent="0.3">
      <c r="A35" s="46" t="s">
        <v>71</v>
      </c>
    </row>
    <row r="36" spans="1:1" x14ac:dyDescent="0.3">
      <c r="A36" s="46" t="s">
        <v>72</v>
      </c>
    </row>
    <row r="37" spans="1:1" x14ac:dyDescent="0.3">
      <c r="A37" s="46"/>
    </row>
    <row r="38" spans="1:1" x14ac:dyDescent="0.3">
      <c r="A38" s="46" t="s">
        <v>73</v>
      </c>
    </row>
    <row r="39" spans="1:1" x14ac:dyDescent="0.3">
      <c r="A39" s="46" t="s">
        <v>54</v>
      </c>
    </row>
    <row r="40" spans="1:1" x14ac:dyDescent="0.3">
      <c r="A40" s="46" t="s">
        <v>74</v>
      </c>
    </row>
    <row r="41" spans="1:1" x14ac:dyDescent="0.3">
      <c r="A41" s="47" t="s">
        <v>75</v>
      </c>
    </row>
    <row r="42" spans="1:1" x14ac:dyDescent="0.3">
      <c r="A42" s="46"/>
    </row>
    <row r="43" spans="1:1" x14ac:dyDescent="0.3">
      <c r="A43" s="46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8" customWidth="1"/>
    <col min="2" max="2" width="70.6640625" style="58" customWidth="1"/>
    <col min="3" max="16384" width="11.44140625" style="48"/>
  </cols>
  <sheetData>
    <row r="1" spans="1:2" x14ac:dyDescent="0.3">
      <c r="A1" s="63" t="s">
        <v>77</v>
      </c>
      <c r="B1" s="63" t="s">
        <v>78</v>
      </c>
    </row>
    <row r="2" spans="1:2" x14ac:dyDescent="0.3">
      <c r="A2" s="64"/>
      <c r="B2" s="64"/>
    </row>
    <row r="3" spans="1:2" x14ac:dyDescent="0.3">
      <c r="A3" s="49" t="s">
        <v>20</v>
      </c>
      <c r="B3" s="50" t="s">
        <v>79</v>
      </c>
    </row>
    <row r="4" spans="1:2" x14ac:dyDescent="0.3">
      <c r="A4" s="51" t="s">
        <v>26</v>
      </c>
      <c r="B4" s="52" t="s">
        <v>80</v>
      </c>
    </row>
    <row r="5" spans="1:2" x14ac:dyDescent="0.3">
      <c r="A5" s="51" t="s">
        <v>0</v>
      </c>
      <c r="B5" s="52" t="s">
        <v>81</v>
      </c>
    </row>
    <row r="6" spans="1:2" ht="28.8" x14ac:dyDescent="0.3">
      <c r="A6" s="51" t="s">
        <v>27</v>
      </c>
      <c r="B6" s="52" t="s">
        <v>82</v>
      </c>
    </row>
    <row r="7" spans="1:2" x14ac:dyDescent="0.3">
      <c r="A7" s="51" t="s">
        <v>21</v>
      </c>
      <c r="B7" s="52" t="s">
        <v>83</v>
      </c>
    </row>
    <row r="8" spans="1:2" ht="28.8" x14ac:dyDescent="0.3">
      <c r="A8" s="51" t="s">
        <v>22</v>
      </c>
      <c r="B8" s="52" t="s">
        <v>84</v>
      </c>
    </row>
    <row r="9" spans="1:2" ht="43.2" x14ac:dyDescent="0.3">
      <c r="A9" s="51" t="s">
        <v>23</v>
      </c>
      <c r="B9" s="53" t="s">
        <v>85</v>
      </c>
    </row>
    <row r="10" spans="1:2" ht="16.2" x14ac:dyDescent="0.3">
      <c r="A10" s="51" t="s">
        <v>86</v>
      </c>
      <c r="B10" s="52" t="s">
        <v>87</v>
      </c>
    </row>
    <row r="11" spans="1:2" ht="43.2" x14ac:dyDescent="0.3">
      <c r="A11" s="51" t="s">
        <v>24</v>
      </c>
      <c r="B11" s="52" t="s">
        <v>88</v>
      </c>
    </row>
    <row r="12" spans="1:2" ht="16.2" x14ac:dyDescent="0.3">
      <c r="A12" s="51" t="s">
        <v>89</v>
      </c>
      <c r="B12" s="54" t="s">
        <v>90</v>
      </c>
    </row>
    <row r="13" spans="1:2" ht="16.2" x14ac:dyDescent="0.3">
      <c r="A13" s="51" t="s">
        <v>91</v>
      </c>
      <c r="B13" s="55" t="s">
        <v>92</v>
      </c>
    </row>
    <row r="14" spans="1:2" x14ac:dyDescent="0.3">
      <c r="A14" s="51" t="s">
        <v>28</v>
      </c>
      <c r="B14" s="55" t="s">
        <v>93</v>
      </c>
    </row>
    <row r="15" spans="1:2" x14ac:dyDescent="0.3">
      <c r="A15" s="51" t="s">
        <v>29</v>
      </c>
      <c r="B15" s="55" t="s">
        <v>94</v>
      </c>
    </row>
    <row r="16" spans="1:2" x14ac:dyDescent="0.3">
      <c r="A16" s="51" t="s">
        <v>30</v>
      </c>
      <c r="B16" s="55" t="s">
        <v>95</v>
      </c>
    </row>
    <row r="17" spans="1:2" ht="28.8" x14ac:dyDescent="0.3">
      <c r="A17" s="51" t="s">
        <v>31</v>
      </c>
      <c r="B17" s="55" t="s">
        <v>96</v>
      </c>
    </row>
    <row r="18" spans="1:2" x14ac:dyDescent="0.3">
      <c r="A18" s="51" t="s">
        <v>32</v>
      </c>
      <c r="B18" s="55" t="s">
        <v>97</v>
      </c>
    </row>
    <row r="19" spans="1:2" x14ac:dyDescent="0.3">
      <c r="A19" s="51" t="s">
        <v>33</v>
      </c>
      <c r="B19" s="55" t="s">
        <v>98</v>
      </c>
    </row>
    <row r="20" spans="1:2" ht="28.8" x14ac:dyDescent="0.3">
      <c r="A20" s="51" t="s">
        <v>34</v>
      </c>
      <c r="B20" s="55" t="s">
        <v>99</v>
      </c>
    </row>
    <row r="21" spans="1:2" x14ac:dyDescent="0.3">
      <c r="A21" s="51" t="s">
        <v>35</v>
      </c>
      <c r="B21" s="55" t="s">
        <v>100</v>
      </c>
    </row>
    <row r="22" spans="1:2" ht="16.2" x14ac:dyDescent="0.3">
      <c r="A22" s="51" t="s">
        <v>101</v>
      </c>
      <c r="B22" s="55" t="s">
        <v>102</v>
      </c>
    </row>
    <row r="23" spans="1:2" ht="43.2" x14ac:dyDescent="0.3">
      <c r="A23" s="51" t="s">
        <v>103</v>
      </c>
      <c r="B23" s="55" t="s">
        <v>104</v>
      </c>
    </row>
    <row r="24" spans="1:2" x14ac:dyDescent="0.3">
      <c r="A24" s="51" t="s">
        <v>36</v>
      </c>
      <c r="B24" s="55" t="s">
        <v>105</v>
      </c>
    </row>
    <row r="25" spans="1:2" x14ac:dyDescent="0.3">
      <c r="A25" s="51" t="s">
        <v>37</v>
      </c>
      <c r="B25" s="55" t="s">
        <v>106</v>
      </c>
    </row>
    <row r="26" spans="1:2" x14ac:dyDescent="0.3">
      <c r="A26" s="51" t="s">
        <v>38</v>
      </c>
      <c r="B26" s="55" t="s">
        <v>107</v>
      </c>
    </row>
    <row r="27" spans="1:2" x14ac:dyDescent="0.3">
      <c r="A27" s="51" t="s">
        <v>39</v>
      </c>
      <c r="B27" s="55" t="s">
        <v>108</v>
      </c>
    </row>
    <row r="28" spans="1:2" x14ac:dyDescent="0.3">
      <c r="A28" s="51" t="s">
        <v>40</v>
      </c>
      <c r="B28" s="55" t="s">
        <v>109</v>
      </c>
    </row>
    <row r="29" spans="1:2" x14ac:dyDescent="0.3">
      <c r="A29" s="51" t="s">
        <v>41</v>
      </c>
      <c r="B29" s="55" t="s">
        <v>110</v>
      </c>
    </row>
    <row r="30" spans="1:2" x14ac:dyDescent="0.3">
      <c r="A30" s="51" t="s">
        <v>42</v>
      </c>
      <c r="B30" s="55" t="s">
        <v>111</v>
      </c>
    </row>
    <row r="31" spans="1:2" x14ac:dyDescent="0.3">
      <c r="A31" s="51" t="s">
        <v>43</v>
      </c>
      <c r="B31" s="55" t="s">
        <v>112</v>
      </c>
    </row>
    <row r="32" spans="1:2" x14ac:dyDescent="0.3">
      <c r="A32" s="51" t="s">
        <v>44</v>
      </c>
      <c r="B32" s="55" t="s">
        <v>113</v>
      </c>
    </row>
    <row r="33" spans="1:2" x14ac:dyDescent="0.3">
      <c r="A33" s="51" t="s">
        <v>45</v>
      </c>
      <c r="B33" s="55" t="s">
        <v>114</v>
      </c>
    </row>
    <row r="34" spans="1:2" x14ac:dyDescent="0.3">
      <c r="A34" s="51" t="s">
        <v>46</v>
      </c>
      <c r="B34" s="55" t="s">
        <v>115</v>
      </c>
    </row>
    <row r="35" spans="1:2" x14ac:dyDescent="0.3">
      <c r="A35" s="51" t="s">
        <v>47</v>
      </c>
      <c r="B35" s="55" t="s">
        <v>116</v>
      </c>
    </row>
    <row r="36" spans="1:2" x14ac:dyDescent="0.3">
      <c r="A36" s="51" t="s">
        <v>48</v>
      </c>
      <c r="B36" s="55" t="s">
        <v>117</v>
      </c>
    </row>
    <row r="37" spans="1:2" ht="28.8" x14ac:dyDescent="0.3">
      <c r="A37" s="51" t="s">
        <v>49</v>
      </c>
      <c r="B37" s="55" t="s">
        <v>118</v>
      </c>
    </row>
    <row r="38" spans="1:2" x14ac:dyDescent="0.3">
      <c r="A38" s="51" t="s">
        <v>119</v>
      </c>
      <c r="B38" s="55" t="s">
        <v>120</v>
      </c>
    </row>
    <row r="39" spans="1:2" x14ac:dyDescent="0.3">
      <c r="A39" s="56" t="s">
        <v>121</v>
      </c>
      <c r="B39" s="57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487.77495833273503</v>
      </c>
      <c r="D2" s="7">
        <f t="shared" ref="D2:D8" si="0">C2/$C$11</f>
        <v>0.49670818908185832</v>
      </c>
      <c r="E2" s="6">
        <v>30688</v>
      </c>
      <c r="F2" s="6">
        <v>3790</v>
      </c>
      <c r="G2" s="6">
        <f>(C2*10000)/E2</f>
        <v>158.94648016577653</v>
      </c>
      <c r="H2" s="6">
        <f>(C2*10000)/F2</f>
        <v>1287.0051671048418</v>
      </c>
      <c r="I2" s="6">
        <f>(C2*10000)/(E2+F2)</f>
        <v>141.47426136456147</v>
      </c>
    </row>
    <row r="3" spans="1:9" ht="15" customHeight="1" x14ac:dyDescent="0.3">
      <c r="A3" s="8">
        <v>12</v>
      </c>
      <c r="B3" s="8" t="s">
        <v>2</v>
      </c>
      <c r="C3" s="9">
        <v>141.24539442272999</v>
      </c>
      <c r="D3" s="10">
        <f t="shared" si="0"/>
        <v>0.14383219737165967</v>
      </c>
      <c r="E3" s="9">
        <v>439</v>
      </c>
      <c r="F3" s="9">
        <v>8293</v>
      </c>
      <c r="G3" s="9">
        <f t="shared" ref="G3:G10" si="1">(C3*10000)/E3</f>
        <v>3217.4349526817764</v>
      </c>
      <c r="H3" s="9">
        <f t="shared" ref="H3:H10" si="2">(C3*10000)/F3</f>
        <v>170.31881637854815</v>
      </c>
      <c r="I3" s="9">
        <f t="shared" ref="I3:I10" si="3">(C3*10000)/(E3+F3)</f>
        <v>161.75606324178881</v>
      </c>
    </row>
    <row r="4" spans="1:9" ht="15" customHeight="1" x14ac:dyDescent="0.3">
      <c r="A4" s="8">
        <v>13</v>
      </c>
      <c r="B4" s="8" t="s">
        <v>3</v>
      </c>
      <c r="C4" s="9">
        <v>32.973636904658498</v>
      </c>
      <c r="D4" s="10">
        <f t="shared" si="0"/>
        <v>3.3577524213908569E-2</v>
      </c>
      <c r="E4" s="9">
        <v>1806</v>
      </c>
      <c r="F4" s="9">
        <v>1570</v>
      </c>
      <c r="G4" s="9">
        <f t="shared" si="1"/>
        <v>182.57827743443244</v>
      </c>
      <c r="H4" s="9">
        <f t="shared" si="2"/>
        <v>210.02316499782484</v>
      </c>
      <c r="I4" s="9">
        <f t="shared" si="3"/>
        <v>97.670725428490812</v>
      </c>
    </row>
    <row r="5" spans="1:9" ht="15" customHeight="1" x14ac:dyDescent="0.3">
      <c r="A5" s="8">
        <v>14</v>
      </c>
      <c r="B5" s="8" t="s">
        <v>4</v>
      </c>
      <c r="C5" s="9">
        <v>72.474289090450398</v>
      </c>
      <c r="D5" s="10">
        <f t="shared" si="0"/>
        <v>7.3801601074724138E-2</v>
      </c>
      <c r="E5" s="9">
        <v>5157</v>
      </c>
      <c r="F5" s="9">
        <v>4336</v>
      </c>
      <c r="G5" s="9">
        <f t="shared" si="1"/>
        <v>140.53575545947334</v>
      </c>
      <c r="H5" s="9">
        <f t="shared" si="2"/>
        <v>167.14550066985794</v>
      </c>
      <c r="I5" s="9">
        <f t="shared" si="3"/>
        <v>76.34497955382956</v>
      </c>
    </row>
    <row r="6" spans="1:9" ht="15" customHeight="1" x14ac:dyDescent="0.3">
      <c r="A6" s="8">
        <v>15</v>
      </c>
      <c r="B6" s="8" t="s">
        <v>5</v>
      </c>
      <c r="C6" s="9">
        <v>116.87445727365599</v>
      </c>
      <c r="D6" s="10">
        <f t="shared" si="0"/>
        <v>0.11901492487591431</v>
      </c>
      <c r="E6" s="9">
        <v>582</v>
      </c>
      <c r="F6" s="9">
        <v>3263</v>
      </c>
      <c r="G6" s="9">
        <f t="shared" si="1"/>
        <v>2008.1521868325772</v>
      </c>
      <c r="H6" s="9">
        <f t="shared" si="2"/>
        <v>358.18099072527122</v>
      </c>
      <c r="I6" s="9">
        <f t="shared" si="3"/>
        <v>303.96477834500905</v>
      </c>
    </row>
    <row r="7" spans="1:9" ht="15" customHeight="1" x14ac:dyDescent="0.3">
      <c r="A7" s="8">
        <v>16</v>
      </c>
      <c r="B7" s="8" t="s">
        <v>6</v>
      </c>
      <c r="C7" s="9">
        <v>37.744801770148499</v>
      </c>
      <c r="D7" s="10">
        <f t="shared" si="0"/>
        <v>3.8436069368110434E-2</v>
      </c>
      <c r="E7" s="9">
        <v>25</v>
      </c>
      <c r="F7" s="9">
        <v>23</v>
      </c>
      <c r="G7" s="9">
        <f t="shared" si="1"/>
        <v>15097.920708059399</v>
      </c>
      <c r="H7" s="9">
        <f t="shared" si="2"/>
        <v>16410.783378325432</v>
      </c>
      <c r="I7" s="9">
        <f t="shared" si="3"/>
        <v>7863.5003687809367</v>
      </c>
    </row>
    <row r="8" spans="1:9" ht="15" customHeight="1" x14ac:dyDescent="0.3">
      <c r="A8" s="8">
        <v>17</v>
      </c>
      <c r="B8" s="8" t="s">
        <v>7</v>
      </c>
      <c r="C8" s="9">
        <v>47.624997191406294</v>
      </c>
      <c r="D8" s="10">
        <f t="shared" si="0"/>
        <v>4.8497213122276124E-2</v>
      </c>
      <c r="E8" s="9">
        <v>170</v>
      </c>
      <c r="F8" s="9">
        <v>757</v>
      </c>
      <c r="G8" s="9">
        <f t="shared" si="1"/>
        <v>2801.4704230238995</v>
      </c>
      <c r="H8" s="9">
        <f t="shared" si="2"/>
        <v>629.12810028277795</v>
      </c>
      <c r="I8" s="9">
        <f t="shared" si="3"/>
        <v>513.75401500977659</v>
      </c>
    </row>
    <row r="9" spans="1:9" ht="15" customHeight="1" x14ac:dyDescent="0.3">
      <c r="A9" s="8">
        <v>18</v>
      </c>
      <c r="B9" s="8" t="s">
        <v>19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19</v>
      </c>
      <c r="B10" s="8" t="s">
        <v>8</v>
      </c>
      <c r="C10" s="9">
        <v>45.302597952458299</v>
      </c>
      <c r="D10" s="10">
        <f>C10/$C$11</f>
        <v>4.613228089154843E-2</v>
      </c>
      <c r="E10" s="9">
        <v>649</v>
      </c>
      <c r="F10" s="9">
        <v>783</v>
      </c>
      <c r="G10" s="9">
        <f t="shared" si="1"/>
        <v>698.03694842000459</v>
      </c>
      <c r="H10" s="9">
        <f t="shared" si="2"/>
        <v>578.57724077213663</v>
      </c>
      <c r="I10" s="9">
        <f t="shared" si="3"/>
        <v>316.35892424901044</v>
      </c>
    </row>
    <row r="11" spans="1:9" ht="15" customHeight="1" x14ac:dyDescent="0.25">
      <c r="A11" s="65"/>
      <c r="B11" s="65"/>
      <c r="C11" s="11">
        <f>SUM(C2:C10)</f>
        <v>982.01513293824303</v>
      </c>
      <c r="D11" s="12"/>
      <c r="E11" s="11">
        <f>SUM(E2:E10)</f>
        <v>39516</v>
      </c>
      <c r="F11" s="11">
        <f>SUM(F2:F10)</f>
        <v>22815</v>
      </c>
      <c r="G11" s="11">
        <f>(C11*10000)/E11</f>
        <v>248.51076347257899</v>
      </c>
      <c r="H11" s="11">
        <f>(C11*10000)/F11</f>
        <v>430.42521715461015</v>
      </c>
      <c r="I11" s="11">
        <f>(C11*10000)/(E11+F11)</f>
        <v>157.54843223087116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10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</row>
    <row r="3" spans="1:9" ht="15" customHeight="1" x14ac:dyDescent="0.3">
      <c r="A3" s="8">
        <v>12</v>
      </c>
      <c r="B3" s="8" t="s">
        <v>11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</row>
    <row r="4" spans="1:9" ht="15" customHeight="1" x14ac:dyDescent="0.3">
      <c r="A4" s="8">
        <v>13</v>
      </c>
      <c r="B4" s="8" t="s">
        <v>12</v>
      </c>
      <c r="C4" s="9">
        <v>362.336348498071</v>
      </c>
      <c r="D4" s="10">
        <f>C4/$C$11</f>
        <v>0.36897226564517477</v>
      </c>
      <c r="E4" s="9">
        <v>14903</v>
      </c>
      <c r="F4" s="9">
        <v>12695</v>
      </c>
      <c r="G4" s="9">
        <f t="shared" ref="G4:G9" si="0">(C4*10000)/E4</f>
        <v>243.12980507150976</v>
      </c>
      <c r="H4" s="9">
        <f t="shared" ref="H4:H9" si="1">(C4*10000)/F4</f>
        <v>285.41658014814573</v>
      </c>
      <c r="I4" s="9">
        <f t="shared" ref="I4:I9" si="2">(C4*10000)/(E4+F4)</f>
        <v>131.2907995137586</v>
      </c>
    </row>
    <row r="5" spans="1:9" ht="15" customHeight="1" x14ac:dyDescent="0.3">
      <c r="A5" s="8">
        <v>21</v>
      </c>
      <c r="B5" s="8" t="s">
        <v>13</v>
      </c>
      <c r="C5" s="9">
        <v>124.54624584695598</v>
      </c>
      <c r="D5" s="10">
        <f>C5/$C$11</f>
        <v>0.12682721647507286</v>
      </c>
      <c r="E5" s="9">
        <v>5595</v>
      </c>
      <c r="F5" s="9">
        <v>2952</v>
      </c>
      <c r="G5" s="9">
        <f t="shared" si="0"/>
        <v>222.60276290787488</v>
      </c>
      <c r="H5" s="9">
        <f t="shared" si="1"/>
        <v>421.90462685283194</v>
      </c>
      <c r="I5" s="9">
        <f t="shared" si="2"/>
        <v>145.71925336019186</v>
      </c>
    </row>
    <row r="6" spans="1:9" ht="15" customHeight="1" x14ac:dyDescent="0.3">
      <c r="A6" s="8">
        <v>22</v>
      </c>
      <c r="B6" s="8" t="s">
        <v>14</v>
      </c>
      <c r="C6" s="13" t="s">
        <v>53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</row>
    <row r="7" spans="1:9" ht="15" customHeight="1" x14ac:dyDescent="0.3">
      <c r="A7" s="8">
        <v>23</v>
      </c>
      <c r="B7" s="8" t="s">
        <v>15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</row>
    <row r="8" spans="1:9" ht="15" customHeight="1" x14ac:dyDescent="0.3">
      <c r="A8" s="8">
        <v>31</v>
      </c>
      <c r="B8" s="8" t="s">
        <v>16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32</v>
      </c>
      <c r="B9" s="8" t="s">
        <v>17</v>
      </c>
      <c r="C9" s="9">
        <v>495.13253859321594</v>
      </c>
      <c r="D9" s="10">
        <f>C9/$C$11</f>
        <v>0.5042005178797524</v>
      </c>
      <c r="E9" s="9">
        <v>19018</v>
      </c>
      <c r="F9" s="9">
        <v>7168</v>
      </c>
      <c r="G9" s="9">
        <f t="shared" si="0"/>
        <v>260.34942611905353</v>
      </c>
      <c r="H9" s="9">
        <f t="shared" si="1"/>
        <v>690.75409959991066</v>
      </c>
      <c r="I9" s="9">
        <f t="shared" si="2"/>
        <v>189.08292163492553</v>
      </c>
    </row>
    <row r="10" spans="1:9" ht="15" customHeight="1" x14ac:dyDescent="0.3">
      <c r="A10" s="8">
        <v>33</v>
      </c>
      <c r="B10" s="8" t="s">
        <v>18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5"/>
      <c r="B11" s="65"/>
      <c r="C11" s="11">
        <f>SUM(C2:C10)</f>
        <v>982.01513293824291</v>
      </c>
      <c r="D11" s="12"/>
      <c r="E11" s="11">
        <f>SUM(E2:E10)</f>
        <v>39516</v>
      </c>
      <c r="F11" s="11">
        <f>SUM(F2:F10)</f>
        <v>22815</v>
      </c>
      <c r="G11" s="11">
        <f>(C11*10000)/E11</f>
        <v>248.51076347257893</v>
      </c>
      <c r="H11" s="11">
        <f>(C11*10000)/F11</f>
        <v>430.4252171546101</v>
      </c>
      <c r="I11" s="11">
        <f>(C11*10000)/(E11+F11)</f>
        <v>157.54843223087113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29.264735730995501</v>
      </c>
      <c r="D2" s="15">
        <v>54.906395772177298</v>
      </c>
      <c r="E2" s="15">
        <v>432.86856256055773</v>
      </c>
      <c r="F2" s="15">
        <v>25.641660041181797</v>
      </c>
      <c r="G2" s="15">
        <v>29.264735730995501</v>
      </c>
      <c r="H2" s="16">
        <f>E2/SUM($E2:$G2)</f>
        <v>0.88743498444476732</v>
      </c>
      <c r="I2" s="16">
        <f t="shared" ref="I2:J2" si="0">F2/SUM($E2:$G2)</f>
        <v>5.2568627403152532E-2</v>
      </c>
      <c r="J2" s="16">
        <f t="shared" si="0"/>
        <v>5.9996388152080166E-2</v>
      </c>
    </row>
    <row r="3" spans="1:10" ht="15" customHeight="1" x14ac:dyDescent="0.3">
      <c r="A3" s="8">
        <v>12</v>
      </c>
      <c r="B3" s="8" t="s">
        <v>2</v>
      </c>
      <c r="C3" s="17">
        <v>37.301528076651401</v>
      </c>
      <c r="D3" s="17">
        <v>45.191294035364599</v>
      </c>
      <c r="E3" s="17">
        <v>96.054100387365395</v>
      </c>
      <c r="F3" s="17">
        <v>7.8897659587131983</v>
      </c>
      <c r="G3" s="17">
        <v>37.301528076651401</v>
      </c>
      <c r="H3" s="18">
        <f t="shared" ref="H3:H11" si="1">E3/SUM($E3:$G3)</f>
        <v>0.68005120294320787</v>
      </c>
      <c r="I3" s="18">
        <f t="shared" ref="I3:I11" si="2">F3/SUM($E3:$G3)</f>
        <v>5.5858571466763055E-2</v>
      </c>
      <c r="J3" s="18">
        <f t="shared" ref="J3:J11" si="3">G3/SUM($E3:$G3)</f>
        <v>0.26409022559002909</v>
      </c>
    </row>
    <row r="4" spans="1:10" ht="15" customHeight="1" x14ac:dyDescent="0.3">
      <c r="A4" s="8">
        <v>13</v>
      </c>
      <c r="B4" s="8" t="s">
        <v>3</v>
      </c>
      <c r="C4" s="17">
        <v>1.8490993290420399</v>
      </c>
      <c r="D4" s="17">
        <v>3.2101003210973098</v>
      </c>
      <c r="E4" s="17">
        <v>29.763536583561187</v>
      </c>
      <c r="F4" s="17">
        <v>1.3610009920552699</v>
      </c>
      <c r="G4" s="17">
        <v>1.8490993290420399</v>
      </c>
      <c r="H4" s="18">
        <f t="shared" si="1"/>
        <v>0.90264645873371074</v>
      </c>
      <c r="I4" s="18">
        <f t="shared" si="2"/>
        <v>4.1275428488235351E-2</v>
      </c>
      <c r="J4" s="18">
        <f t="shared" si="3"/>
        <v>5.6078112778053912E-2</v>
      </c>
    </row>
    <row r="5" spans="1:10" ht="15" customHeight="1" x14ac:dyDescent="0.3">
      <c r="A5" s="8">
        <v>14</v>
      </c>
      <c r="B5" s="8" t="s">
        <v>4</v>
      </c>
      <c r="C5" s="17">
        <v>3.4964265781095398</v>
      </c>
      <c r="D5" s="17">
        <v>6.3378419415676097</v>
      </c>
      <c r="E5" s="17">
        <v>66.136447148882795</v>
      </c>
      <c r="F5" s="17">
        <v>2.8414153634580699</v>
      </c>
      <c r="G5" s="17">
        <v>3.4964265781095398</v>
      </c>
      <c r="H5" s="18">
        <f t="shared" si="1"/>
        <v>0.91255047795421962</v>
      </c>
      <c r="I5" s="18">
        <f t="shared" si="2"/>
        <v>3.9205839741482472E-2</v>
      </c>
      <c r="J5" s="18">
        <f t="shared" si="3"/>
        <v>4.8243682304298006E-2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7">
        <v>116.87445727365599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7">
        <v>37.744801770148499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7</v>
      </c>
      <c r="C8" s="13" t="s">
        <v>53</v>
      </c>
      <c r="D8" s="13" t="s">
        <v>53</v>
      </c>
      <c r="E8" s="17">
        <v>47.624997191406294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19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8</v>
      </c>
      <c r="C10" s="13" t="s">
        <v>53</v>
      </c>
      <c r="D10" s="13" t="s">
        <v>53</v>
      </c>
      <c r="E10" s="17">
        <v>45.302597952458299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5"/>
      <c r="B11" s="65"/>
      <c r="C11" s="11">
        <f>SUM(C2:C10)</f>
        <v>71.911789714798473</v>
      </c>
      <c r="D11" s="11">
        <f t="shared" ref="D11:G11" si="4">SUM(D2:D10)</f>
        <v>109.64563207020682</v>
      </c>
      <c r="E11" s="11">
        <f t="shared" si="4"/>
        <v>872.3695008680362</v>
      </c>
      <c r="F11" s="11">
        <f t="shared" si="4"/>
        <v>37.733842355408328</v>
      </c>
      <c r="G11" s="11">
        <f t="shared" si="4"/>
        <v>71.911789714798473</v>
      </c>
      <c r="H11" s="19">
        <f t="shared" si="1"/>
        <v>0.888346290813115</v>
      </c>
      <c r="I11" s="19">
        <f t="shared" si="2"/>
        <v>3.8424909239948887E-2</v>
      </c>
      <c r="J11" s="19">
        <f t="shared" si="3"/>
        <v>7.322879994693611E-2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9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10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  <c r="J2" s="14" t="s">
        <v>53</v>
      </c>
    </row>
    <row r="3" spans="1:10" ht="15" customHeight="1" x14ac:dyDescent="0.3">
      <c r="A3" s="8">
        <v>12</v>
      </c>
      <c r="B3" s="8" t="s">
        <v>11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  <c r="J3" s="13" t="s">
        <v>53</v>
      </c>
    </row>
    <row r="4" spans="1:10" ht="15" customHeight="1" x14ac:dyDescent="0.3">
      <c r="A4" s="8">
        <v>13</v>
      </c>
      <c r="B4" s="8" t="s">
        <v>12</v>
      </c>
      <c r="C4" s="17">
        <v>24.542039206597</v>
      </c>
      <c r="D4" s="17">
        <v>39.899314413595199</v>
      </c>
      <c r="E4" s="17">
        <v>322.43703408447578</v>
      </c>
      <c r="F4" s="17">
        <v>15.357275206998199</v>
      </c>
      <c r="G4" s="17">
        <v>24.542039206597</v>
      </c>
      <c r="H4" s="18">
        <f t="shared" ref="H4:H11" si="0">E4/SUM($E4:$G4)</f>
        <v>0.88988321326584319</v>
      </c>
      <c r="I4" s="18">
        <f t="shared" ref="I4:I11" si="1">F4/SUM($E4:$G4)</f>
        <v>4.2384031496304486E-2</v>
      </c>
      <c r="J4" s="18">
        <f t="shared" ref="J4:J11" si="2">G4/SUM($E4:$G4)</f>
        <v>6.7732755237852313E-2</v>
      </c>
    </row>
    <row r="5" spans="1:10" ht="15" customHeight="1" x14ac:dyDescent="0.3">
      <c r="A5" s="8">
        <v>21</v>
      </c>
      <c r="B5" s="8" t="s">
        <v>13</v>
      </c>
      <c r="C5" s="17">
        <v>6.2317326443211298</v>
      </c>
      <c r="D5" s="17">
        <v>10.532122226334799</v>
      </c>
      <c r="E5" s="17">
        <v>114.01412362062118</v>
      </c>
      <c r="F5" s="17">
        <v>4.3003895820136693</v>
      </c>
      <c r="G5" s="17">
        <v>6.2317326443211298</v>
      </c>
      <c r="H5" s="18">
        <f t="shared" si="0"/>
        <v>0.91543605224940461</v>
      </c>
      <c r="I5" s="18">
        <f t="shared" si="1"/>
        <v>3.4528456098934075E-2</v>
      </c>
      <c r="J5" s="18">
        <f t="shared" si="2"/>
        <v>5.0035491651661372E-2</v>
      </c>
    </row>
    <row r="6" spans="1:10" ht="15" customHeight="1" x14ac:dyDescent="0.3">
      <c r="A6" s="8">
        <v>22</v>
      </c>
      <c r="B6" s="8" t="s">
        <v>14</v>
      </c>
      <c r="C6" s="13" t="s">
        <v>53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23</v>
      </c>
      <c r="B7" s="8" t="s">
        <v>15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31</v>
      </c>
      <c r="B8" s="8" t="s">
        <v>16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32</v>
      </c>
      <c r="B9" s="8" t="s">
        <v>17</v>
      </c>
      <c r="C9" s="17">
        <v>41.1380178638804</v>
      </c>
      <c r="D9" s="17">
        <v>59.214195430276796</v>
      </c>
      <c r="E9" s="17">
        <v>435.91834316293915</v>
      </c>
      <c r="F9" s="17">
        <v>18.076177566396396</v>
      </c>
      <c r="G9" s="17">
        <v>41.1380178638804</v>
      </c>
      <c r="H9" s="18">
        <f t="shared" si="0"/>
        <v>0.88040738425610687</v>
      </c>
      <c r="I9" s="18">
        <f t="shared" si="1"/>
        <v>3.6507755312860116E-2</v>
      </c>
      <c r="J9" s="18">
        <f t="shared" si="2"/>
        <v>8.3084860431032984E-2</v>
      </c>
    </row>
    <row r="10" spans="1:10" ht="15" customHeight="1" x14ac:dyDescent="0.3">
      <c r="A10" s="8">
        <v>33</v>
      </c>
      <c r="B10" s="8" t="s">
        <v>18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5"/>
      <c r="B11" s="65"/>
      <c r="C11" s="11">
        <f>SUM(C2:C10)</f>
        <v>71.91178971479853</v>
      </c>
      <c r="D11" s="11">
        <f t="shared" ref="D11:G11" si="3">SUM(D2:D10)</f>
        <v>109.6456320702068</v>
      </c>
      <c r="E11" s="11">
        <f t="shared" si="3"/>
        <v>872.36950086803608</v>
      </c>
      <c r="F11" s="11">
        <f t="shared" si="3"/>
        <v>37.733842355408264</v>
      </c>
      <c r="G11" s="11">
        <f t="shared" si="3"/>
        <v>71.91178971479853</v>
      </c>
      <c r="H11" s="19">
        <f t="shared" si="0"/>
        <v>0.88834629081311511</v>
      </c>
      <c r="I11" s="19">
        <f t="shared" si="1"/>
        <v>3.8424909239948832E-2</v>
      </c>
      <c r="J11" s="19">
        <f t="shared" si="2"/>
        <v>7.3228799946936193E-2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2.4986477797873698</v>
      </c>
      <c r="D2" s="21">
        <v>22.1938839355463</v>
      </c>
      <c r="E2" s="15">
        <v>114.868832210889</v>
      </c>
      <c r="F2" s="15">
        <v>249.48348018300399</v>
      </c>
      <c r="G2" s="15">
        <v>98.73011422351199</v>
      </c>
      <c r="H2" s="16">
        <v>5.1225421418270144E-3</v>
      </c>
      <c r="I2" s="16">
        <v>4.5500252844892064E-2</v>
      </c>
      <c r="J2" s="16">
        <v>0.23549555025030727</v>
      </c>
      <c r="K2" s="16">
        <v>0.51147250575503578</v>
      </c>
      <c r="L2" s="16">
        <v>0.20240914900793788</v>
      </c>
    </row>
    <row r="3" spans="1:12" ht="15" customHeight="1" x14ac:dyDescent="0.3">
      <c r="A3" s="22">
        <v>12</v>
      </c>
      <c r="B3" s="22" t="s">
        <v>2</v>
      </c>
      <c r="C3" s="23">
        <v>3.7937657264895597</v>
      </c>
      <c r="D3" s="23">
        <v>0.32393441526108702</v>
      </c>
      <c r="E3" s="17">
        <v>13.323470550365499</v>
      </c>
      <c r="F3" s="17">
        <v>72.1052987343365</v>
      </c>
      <c r="G3" s="17">
        <v>51.698924968943999</v>
      </c>
      <c r="H3" s="18">
        <v>2.6859394196383106E-2</v>
      </c>
      <c r="I3" s="18">
        <v>2.2934157722288495E-3</v>
      </c>
      <c r="J3" s="18">
        <v>9.4328530904648919E-2</v>
      </c>
      <c r="K3" s="18">
        <v>0.51049663631854669</v>
      </c>
      <c r="L3" s="18">
        <v>0.36602202280819235</v>
      </c>
    </row>
    <row r="4" spans="1:12" ht="15" customHeight="1" x14ac:dyDescent="0.3">
      <c r="A4" s="22">
        <v>13</v>
      </c>
      <c r="B4" s="22" t="s">
        <v>3</v>
      </c>
      <c r="C4" s="23">
        <v>3.2389266901524598</v>
      </c>
      <c r="D4" s="23">
        <v>3.1350356493674201</v>
      </c>
      <c r="E4" s="17">
        <v>7.0712071789483106</v>
      </c>
      <c r="F4" s="17">
        <v>14.916879032709101</v>
      </c>
      <c r="G4" s="17">
        <v>4.6115883534809603</v>
      </c>
      <c r="H4" s="18">
        <v>9.8227766003418635E-2</v>
      </c>
      <c r="I4" s="18">
        <v>9.50770355854961E-2</v>
      </c>
      <c r="J4" s="18">
        <v>0.2144503258586361</v>
      </c>
      <c r="K4" s="18">
        <v>0.4523880418723773</v>
      </c>
      <c r="L4" s="18">
        <v>0.13985683068007193</v>
      </c>
    </row>
    <row r="5" spans="1:12" ht="15" customHeight="1" x14ac:dyDescent="0.3">
      <c r="A5" s="22">
        <v>14</v>
      </c>
      <c r="B5" s="22" t="s">
        <v>4</v>
      </c>
      <c r="C5" s="23">
        <v>3.3400683667897502</v>
      </c>
      <c r="D5" s="23">
        <v>12.2241480807659</v>
      </c>
      <c r="E5" s="17">
        <v>29.721145191179698</v>
      </c>
      <c r="F5" s="17">
        <v>25.387316670449</v>
      </c>
      <c r="G5" s="17">
        <v>1.8016107812667601</v>
      </c>
      <c r="H5" s="18">
        <v>4.6086252224167353E-2</v>
      </c>
      <c r="I5" s="18">
        <v>0.16866875459115749</v>
      </c>
      <c r="J5" s="18">
        <v>0.41009226256895598</v>
      </c>
      <c r="K5" s="18">
        <v>0.35029411104349722</v>
      </c>
      <c r="L5" s="18">
        <v>2.4858619572221956E-2</v>
      </c>
    </row>
    <row r="6" spans="1:12" ht="15" customHeight="1" x14ac:dyDescent="0.3">
      <c r="A6" s="22">
        <v>15</v>
      </c>
      <c r="B6" s="22" t="s">
        <v>5</v>
      </c>
      <c r="C6" s="23">
        <v>2.1831269132883699</v>
      </c>
      <c r="D6" s="23">
        <v>10.774601127710101</v>
      </c>
      <c r="E6" s="17">
        <v>30.045999065358501</v>
      </c>
      <c r="F6" s="17">
        <v>65.622892697466398</v>
      </c>
      <c r="G6" s="17">
        <v>8.2478374698355506</v>
      </c>
      <c r="H6" s="18">
        <v>1.8679247495255763E-2</v>
      </c>
      <c r="I6" s="18">
        <v>9.2189528653652819E-2</v>
      </c>
      <c r="J6" s="18">
        <v>0.25707926065493053</v>
      </c>
      <c r="K6" s="18">
        <v>0.56148190313142476</v>
      </c>
      <c r="L6" s="18">
        <v>7.0570060064736165E-2</v>
      </c>
    </row>
    <row r="7" spans="1:12" ht="15" customHeight="1" x14ac:dyDescent="0.3">
      <c r="A7" s="22">
        <v>16</v>
      </c>
      <c r="B7" s="22" t="s">
        <v>6</v>
      </c>
      <c r="C7" s="23">
        <v>2.16685047003841E-2</v>
      </c>
      <c r="D7" s="23">
        <v>4.3564419503904501</v>
      </c>
      <c r="E7" s="17">
        <v>6.30204437290109</v>
      </c>
      <c r="F7" s="17">
        <v>17.719532328720501</v>
      </c>
      <c r="G7" s="17">
        <v>9.3451146134356406</v>
      </c>
      <c r="H7" s="18">
        <v>5.7407917605018324E-4</v>
      </c>
      <c r="I7" s="18">
        <v>0.11541832904354821</v>
      </c>
      <c r="J7" s="18">
        <v>0.166964564055157</v>
      </c>
      <c r="K7" s="18">
        <v>0.46945622967172868</v>
      </c>
      <c r="L7" s="18">
        <v>0.24758679805351597</v>
      </c>
    </row>
    <row r="8" spans="1:12" ht="15" customHeight="1" x14ac:dyDescent="0.3">
      <c r="A8" s="22">
        <v>17</v>
      </c>
      <c r="B8" s="22" t="s">
        <v>7</v>
      </c>
      <c r="C8" s="23">
        <v>0</v>
      </c>
      <c r="D8" s="23">
        <v>0</v>
      </c>
      <c r="E8" s="17">
        <v>0.81783033240134395</v>
      </c>
      <c r="F8" s="17">
        <v>27.736888902833499</v>
      </c>
      <c r="G8" s="17">
        <v>19.070277956169299</v>
      </c>
      <c r="H8" s="18">
        <v>0</v>
      </c>
      <c r="I8" s="18">
        <v>0</v>
      </c>
      <c r="J8" s="18">
        <v>1.717229145682668E-2</v>
      </c>
      <c r="K8" s="18">
        <v>0.58240190107223233</v>
      </c>
      <c r="L8" s="18">
        <v>0.40042580747094098</v>
      </c>
    </row>
    <row r="9" spans="1:12" ht="15" customHeight="1" x14ac:dyDescent="0.3">
      <c r="A9" s="8">
        <v>18</v>
      </c>
      <c r="B9" s="8" t="s">
        <v>19</v>
      </c>
      <c r="C9" s="25" t="s">
        <v>53</v>
      </c>
      <c r="D9" s="25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  <c r="K9" s="13" t="s">
        <v>53</v>
      </c>
      <c r="L9" s="13" t="s">
        <v>53</v>
      </c>
    </row>
    <row r="10" spans="1:12" ht="15" customHeight="1" x14ac:dyDescent="0.3">
      <c r="A10" s="22">
        <v>19</v>
      </c>
      <c r="B10" s="22" t="s">
        <v>8</v>
      </c>
      <c r="C10" s="23">
        <v>0.80806820275026203</v>
      </c>
      <c r="D10" s="23">
        <v>5.0144401965325596</v>
      </c>
      <c r="E10" s="17">
        <v>10.5402103176132</v>
      </c>
      <c r="F10" s="17">
        <v>9.1767581429712788</v>
      </c>
      <c r="G10" s="17">
        <v>19.763121092591099</v>
      </c>
      <c r="H10" s="18">
        <v>1.7837127212842575E-2</v>
      </c>
      <c r="I10" s="18">
        <v>0.11068769614040302</v>
      </c>
      <c r="J10" s="18">
        <v>0.23266238127611008</v>
      </c>
      <c r="K10" s="18">
        <v>0.20256582531098066</v>
      </c>
      <c r="L10" s="18">
        <v>0.43624697005966367</v>
      </c>
    </row>
    <row r="11" spans="1:12" ht="15" customHeight="1" x14ac:dyDescent="0.25">
      <c r="A11" s="65"/>
      <c r="B11" s="65"/>
      <c r="C11" s="24">
        <f t="shared" ref="C11:G11" si="0">SUM(C2:C10)</f>
        <v>15.884272183958156</v>
      </c>
      <c r="D11" s="24">
        <f t="shared" si="0"/>
        <v>58.022485355573814</v>
      </c>
      <c r="E11" s="11">
        <f t="shared" si="0"/>
        <v>212.69073921965662</v>
      </c>
      <c r="F11" s="11">
        <f t="shared" si="0"/>
        <v>482.14904669249029</v>
      </c>
      <c r="G11" s="11">
        <f t="shared" si="0"/>
        <v>213.2685894592353</v>
      </c>
      <c r="H11" s="19">
        <v>1.6175180658238527E-2</v>
      </c>
      <c r="I11" s="19">
        <v>5.9085123447723348E-2</v>
      </c>
      <c r="J11" s="19">
        <v>0.21658600981961787</v>
      </c>
      <c r="K11" s="19">
        <v>0.49097924312356761</v>
      </c>
      <c r="L11" s="19">
        <v>0.21717444295085264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9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487.45378899999997</v>
      </c>
      <c r="D2" s="15">
        <v>487.77495833273503</v>
      </c>
      <c r="E2" s="15">
        <f t="shared" ref="E2:E11" si="0">ROUND(D2,0)-ROUND(C2,0)</f>
        <v>1</v>
      </c>
      <c r="F2" s="27">
        <f t="shared" ref="F2:F11" si="1">D2/C2-1</f>
        <v>6.588713432589266E-4</v>
      </c>
    </row>
    <row r="3" spans="1:6" ht="15" customHeight="1" x14ac:dyDescent="0.3">
      <c r="A3" s="8">
        <v>12</v>
      </c>
      <c r="B3" s="8" t="s">
        <v>2</v>
      </c>
      <c r="C3" s="17">
        <v>141.59688850000001</v>
      </c>
      <c r="D3" s="17">
        <v>141.24539442272999</v>
      </c>
      <c r="E3" s="17">
        <f t="shared" si="0"/>
        <v>-1</v>
      </c>
      <c r="F3" s="28">
        <f t="shared" si="1"/>
        <v>-2.4823573525771803E-3</v>
      </c>
    </row>
    <row r="4" spans="1:6" ht="15" customHeight="1" x14ac:dyDescent="0.3">
      <c r="A4" s="8">
        <v>13</v>
      </c>
      <c r="B4" s="8" t="s">
        <v>3</v>
      </c>
      <c r="C4" s="17">
        <v>33.005880170000005</v>
      </c>
      <c r="D4" s="17">
        <v>32.973636904658498</v>
      </c>
      <c r="E4" s="17">
        <f t="shared" si="0"/>
        <v>0</v>
      </c>
      <c r="F4" s="28">
        <f t="shared" si="1"/>
        <v>-9.7689457682792469E-4</v>
      </c>
    </row>
    <row r="5" spans="1:6" ht="15" customHeight="1" x14ac:dyDescent="0.3">
      <c r="A5" s="8">
        <v>14</v>
      </c>
      <c r="B5" s="8" t="s">
        <v>4</v>
      </c>
      <c r="C5" s="17">
        <v>72.294246739999991</v>
      </c>
      <c r="D5" s="17">
        <v>72.474289090450398</v>
      </c>
      <c r="E5" s="17">
        <f t="shared" si="0"/>
        <v>0</v>
      </c>
      <c r="F5" s="28">
        <f t="shared" si="1"/>
        <v>2.4904104900340673E-3</v>
      </c>
    </row>
    <row r="6" spans="1:6" ht="15" customHeight="1" x14ac:dyDescent="0.3">
      <c r="A6" s="8">
        <v>15</v>
      </c>
      <c r="B6" s="8" t="s">
        <v>5</v>
      </c>
      <c r="C6" s="17">
        <v>117.6813169</v>
      </c>
      <c r="D6" s="17">
        <v>116.87445727365599</v>
      </c>
      <c r="E6" s="17">
        <f t="shared" si="0"/>
        <v>-1</v>
      </c>
      <c r="F6" s="28">
        <f t="shared" si="1"/>
        <v>-6.856310309899416E-3</v>
      </c>
    </row>
    <row r="7" spans="1:6" ht="15" customHeight="1" x14ac:dyDescent="0.3">
      <c r="A7" s="8">
        <v>16</v>
      </c>
      <c r="B7" s="8" t="s">
        <v>6</v>
      </c>
      <c r="C7" s="17">
        <v>38.953874489999997</v>
      </c>
      <c r="D7" s="17">
        <v>37.744801770148499</v>
      </c>
      <c r="E7" s="17">
        <f t="shared" si="0"/>
        <v>-1</v>
      </c>
      <c r="F7" s="28">
        <f t="shared" si="1"/>
        <v>-3.103857410029609E-2</v>
      </c>
    </row>
    <row r="8" spans="1:6" ht="15" customHeight="1" x14ac:dyDescent="0.3">
      <c r="A8" s="8">
        <v>17</v>
      </c>
      <c r="B8" s="8" t="s">
        <v>7</v>
      </c>
      <c r="C8" s="17">
        <v>51.21028862</v>
      </c>
      <c r="D8" s="17">
        <v>47.624997191406294</v>
      </c>
      <c r="E8" s="17">
        <f t="shared" si="0"/>
        <v>-3</v>
      </c>
      <c r="F8" s="28">
        <f t="shared" si="1"/>
        <v>-7.0011154500572048E-2</v>
      </c>
    </row>
    <row r="9" spans="1:6" ht="15" customHeight="1" x14ac:dyDescent="0.3">
      <c r="A9" s="8">
        <v>18</v>
      </c>
      <c r="B9" s="8" t="s">
        <v>19</v>
      </c>
      <c r="C9" s="13" t="s">
        <v>53</v>
      </c>
      <c r="D9" s="13" t="s">
        <v>53</v>
      </c>
      <c r="E9" s="13" t="s">
        <v>53</v>
      </c>
      <c r="F9" s="13" t="s">
        <v>53</v>
      </c>
    </row>
    <row r="10" spans="1:6" ht="15" customHeight="1" x14ac:dyDescent="0.3">
      <c r="A10" s="8">
        <v>19</v>
      </c>
      <c r="B10" s="8" t="s">
        <v>8</v>
      </c>
      <c r="C10" s="17">
        <v>43.175504310000001</v>
      </c>
      <c r="D10" s="17">
        <v>45.302597952458299</v>
      </c>
      <c r="E10" s="17">
        <f t="shared" si="0"/>
        <v>2</v>
      </c>
      <c r="F10" s="28">
        <f t="shared" si="1"/>
        <v>4.926621417519006E-2</v>
      </c>
    </row>
    <row r="11" spans="1:6" ht="15" customHeight="1" x14ac:dyDescent="0.25">
      <c r="A11" s="65"/>
      <c r="B11" s="65"/>
      <c r="C11" s="11">
        <f t="shared" ref="C11:D11" si="2">SUM(C2:C10)</f>
        <v>985.37178872999982</v>
      </c>
      <c r="D11" s="11">
        <f t="shared" si="2"/>
        <v>982.01513293824303</v>
      </c>
      <c r="E11" s="26">
        <f t="shared" si="0"/>
        <v>-3</v>
      </c>
      <c r="F11" s="29">
        <f t="shared" si="1"/>
        <v>-3.4064865973918446E-3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2022-08-30T11:16:21Z</dcterms:created>
  <dcterms:modified xsi:type="dcterms:W3CDTF">2022-10-24T13:02:13Z</dcterms:modified>
</cp:coreProperties>
</file>